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gianteagle.sharepoint.com/sites/ProductTransformationDataManagementa/Shared Documents/General/7 - Resources/07.05_Future State Documents/New Item Forms/Currently Uploaded NIFs (Do Not Edit)/Version 2/"/>
    </mc:Choice>
  </mc:AlternateContent>
  <xr:revisionPtr revIDLastSave="27" documentId="8_{9C0064C5-9BCF-455E-8E71-18C6B9741675}" xr6:coauthVersionLast="47" xr6:coauthVersionMax="47" xr10:uidLastSave="{4603B999-7BEC-4C44-9CA3-7E2532AA362B}"/>
  <workbookProtection workbookAlgorithmName="SHA-512" workbookHashValue="I6qi3lx5CiX2bterPhMK98in5F7fd2EQjDPmrx+Kqux6xn/dhqenPdoDOF8Qrb7CbkYldNc8fRR3sLvvH3yiOw==" workbookSaltValue="LGJsvo+z+VrQxCMGpyp1AA==" workbookSpinCount="100000" lockStructure="1"/>
  <bookViews>
    <workbookView xWindow="21480" yWindow="-120" windowWidth="29040" windowHeight="15720" tabRatio="604" xr2:uid="{F9F3DBEF-E1CC-4B3E-A802-304458967213}"/>
  </bookViews>
  <sheets>
    <sheet name="Instructions" sheetId="25" r:id="rId1"/>
    <sheet name="Request" sheetId="14" r:id="rId2"/>
    <sheet name="Shipper" sheetId="15" r:id="rId3"/>
    <sheet name="Item" sheetId="19" r:id="rId4"/>
    <sheet name="Attachments" sheetId="26" r:id="rId5"/>
    <sheet name="Clusters" sheetId="32" state="hidden" r:id="rId6"/>
    <sheet name="Country of Origin" sheetId="31" state="hidden" r:id="rId7"/>
    <sheet name="LOBs" sheetId="28" state="hidden" r:id="rId8"/>
    <sheet name="Changes" sheetId="30" state="hidden" r:id="rId9"/>
  </sheets>
  <definedNames>
    <definedName name="BAKERY">#REF!</definedName>
    <definedName name="BEER\WINE\LIQUOR">#REF!</definedName>
    <definedName name="CIGARETTE\TOBACCO">#REF!</definedName>
    <definedName name="Cluster">Clusters!$A$2:$A$21</definedName>
    <definedName name="Country">'Country of Origin'!$B$2:$B$251</definedName>
    <definedName name="DAIRY">#REF!</definedName>
    <definedName name="DELI">#REF!</definedName>
    <definedName name="FLORAL">#REF!</definedName>
    <definedName name="FROZEN">#REF!</definedName>
    <definedName name="GENERALMERCHANDISE">#REF!</definedName>
    <definedName name="GROCERYEDIBLE">#REF!</definedName>
    <definedName name="GROCERYINEDIBLE">#REF!</definedName>
    <definedName name="HBC">#REF!</definedName>
    <definedName name="ISO">'Country of Origin'!$A$3:$A$251</definedName>
    <definedName name="LOBs">LOBs!$A$2:$A$32</definedName>
    <definedName name="MEAT">#REF!</definedName>
    <definedName name="PREPAREDFOODS">#REF!</definedName>
    <definedName name="PRODUCE">#REF!</definedName>
    <definedName name="SEAFOO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3" i="19" l="1"/>
  <c r="E3" i="15" l="1"/>
  <c r="AS3" i="19" l="1"/>
  <c r="B3" i="26"/>
  <c r="BB3" i="19" l="1"/>
  <c r="T102" i="19" l="1"/>
  <c r="T101" i="19"/>
  <c r="T100" i="19"/>
  <c r="T99" i="19"/>
  <c r="T98" i="19"/>
  <c r="T97" i="19"/>
  <c r="T96" i="19"/>
  <c r="T95" i="19"/>
  <c r="T94" i="19"/>
  <c r="T93" i="19"/>
  <c r="T92" i="19"/>
  <c r="T91" i="19"/>
  <c r="T90" i="19"/>
  <c r="T89" i="19"/>
  <c r="T88" i="19"/>
  <c r="T87" i="19"/>
  <c r="T86" i="19"/>
  <c r="T85" i="19"/>
  <c r="T84" i="19"/>
  <c r="T83" i="19"/>
  <c r="T82" i="19"/>
  <c r="T81" i="19"/>
  <c r="T80" i="19"/>
  <c r="T79" i="19"/>
  <c r="T78" i="19"/>
  <c r="T77" i="19"/>
  <c r="T76" i="19"/>
  <c r="T75" i="19"/>
  <c r="T74" i="19"/>
  <c r="T73" i="19"/>
  <c r="T72" i="19"/>
  <c r="T71" i="19"/>
  <c r="T70" i="19"/>
  <c r="T69" i="19"/>
  <c r="T68" i="19"/>
  <c r="T67" i="19"/>
  <c r="T66" i="19"/>
  <c r="T65" i="19"/>
  <c r="T64" i="19"/>
  <c r="T63" i="19"/>
  <c r="T62" i="19"/>
  <c r="T61" i="19"/>
  <c r="T60" i="19"/>
  <c r="T59" i="19"/>
  <c r="T58" i="19"/>
  <c r="T57" i="19"/>
  <c r="T56" i="19"/>
  <c r="T55" i="19"/>
  <c r="T54" i="19"/>
  <c r="T53" i="19"/>
  <c r="T52" i="19"/>
  <c r="T51" i="19"/>
  <c r="T50" i="19"/>
  <c r="T49" i="19"/>
  <c r="T48" i="19"/>
  <c r="T47" i="19"/>
  <c r="T46" i="19"/>
  <c r="T45" i="19"/>
  <c r="T44" i="19"/>
  <c r="T43" i="19"/>
  <c r="T42" i="19"/>
  <c r="T41" i="19"/>
  <c r="T40" i="19"/>
  <c r="T39" i="19"/>
  <c r="T38" i="19"/>
  <c r="T37" i="19"/>
  <c r="T36" i="19"/>
  <c r="T35" i="19"/>
  <c r="T34" i="19"/>
  <c r="T33" i="19"/>
  <c r="T32" i="19"/>
  <c r="T31" i="19"/>
  <c r="T30" i="19"/>
  <c r="T29" i="19"/>
  <c r="T28" i="19"/>
  <c r="T27" i="19"/>
  <c r="T26" i="19"/>
  <c r="T25" i="19"/>
  <c r="T24" i="19"/>
  <c r="T23" i="19"/>
  <c r="T22" i="19"/>
  <c r="T21" i="19"/>
  <c r="T20" i="19"/>
  <c r="T19" i="19"/>
  <c r="T18" i="19"/>
  <c r="T17" i="19"/>
  <c r="T16" i="19"/>
  <c r="T15" i="19"/>
  <c r="T14" i="19"/>
  <c r="T13" i="19"/>
  <c r="T12" i="19"/>
  <c r="T11" i="19"/>
  <c r="T10" i="19"/>
  <c r="T9" i="19"/>
  <c r="T8" i="19"/>
  <c r="T7" i="19"/>
  <c r="T6" i="19"/>
  <c r="T5" i="19"/>
  <c r="T4" i="19"/>
  <c r="AY102" i="19"/>
  <c r="AY101" i="19"/>
  <c r="AY100" i="19"/>
  <c r="AY99" i="19"/>
  <c r="AY98" i="19"/>
  <c r="AY97" i="19"/>
  <c r="AY96" i="19"/>
  <c r="AY95" i="19"/>
  <c r="AY94" i="19"/>
  <c r="AY93" i="19"/>
  <c r="AY92" i="19"/>
  <c r="AY91" i="19"/>
  <c r="AY90" i="19"/>
  <c r="AY89" i="19"/>
  <c r="AY88" i="19"/>
  <c r="AY87" i="19"/>
  <c r="AY86" i="19"/>
  <c r="AY85" i="19"/>
  <c r="AY84" i="19"/>
  <c r="AY83" i="19"/>
  <c r="AY82" i="19"/>
  <c r="AY81" i="19"/>
  <c r="AY80" i="19"/>
  <c r="AY79" i="19"/>
  <c r="AY78" i="19"/>
  <c r="AY77" i="19"/>
  <c r="AY76" i="19"/>
  <c r="AY75" i="19"/>
  <c r="AY74" i="19"/>
  <c r="AY73" i="19"/>
  <c r="AY72" i="19"/>
  <c r="AY71" i="19"/>
  <c r="AY70" i="19"/>
  <c r="AY69" i="19"/>
  <c r="AY68" i="19"/>
  <c r="AY67" i="19"/>
  <c r="AY66" i="19"/>
  <c r="AY65" i="19"/>
  <c r="AY64" i="19"/>
  <c r="AY63" i="19"/>
  <c r="AY62" i="19"/>
  <c r="AY61" i="19"/>
  <c r="AY60" i="19"/>
  <c r="AY59" i="19"/>
  <c r="AY58" i="19"/>
  <c r="AY57" i="19"/>
  <c r="AY56" i="19"/>
  <c r="AY55" i="19"/>
  <c r="AY54" i="19"/>
  <c r="AY53" i="19"/>
  <c r="AY52" i="19"/>
  <c r="AY51" i="19"/>
  <c r="AY50" i="19"/>
  <c r="AY49" i="19"/>
  <c r="AY48" i="19"/>
  <c r="AY47" i="19"/>
  <c r="AY46" i="19"/>
  <c r="AY45" i="19"/>
  <c r="AY44" i="19"/>
  <c r="AY43" i="19"/>
  <c r="AY42" i="19"/>
  <c r="AY41" i="19"/>
  <c r="AY40" i="19"/>
  <c r="AY39" i="19"/>
  <c r="AY38" i="19"/>
  <c r="AY37" i="19"/>
  <c r="AY36" i="19"/>
  <c r="AY35" i="19"/>
  <c r="AY34" i="19"/>
  <c r="AY33" i="19"/>
  <c r="AY32" i="19"/>
  <c r="AY31" i="19"/>
  <c r="AY30" i="19"/>
  <c r="AY29" i="19"/>
  <c r="AY28" i="19"/>
  <c r="AY27" i="19"/>
  <c r="AY26" i="19"/>
  <c r="AY25" i="19"/>
  <c r="AY24" i="19"/>
  <c r="AY23" i="19"/>
  <c r="AY22" i="19"/>
  <c r="AY21" i="19"/>
  <c r="AY20" i="19"/>
  <c r="AY19" i="19"/>
  <c r="AY18" i="19"/>
  <c r="AY17" i="19"/>
  <c r="AY16" i="19"/>
  <c r="AY15" i="19"/>
  <c r="AY14" i="19"/>
  <c r="AY13" i="19"/>
  <c r="AY12" i="19"/>
  <c r="AY11" i="19"/>
  <c r="AY10" i="19"/>
  <c r="AY9" i="19"/>
  <c r="AY8" i="19"/>
  <c r="AY7" i="19"/>
  <c r="AY6" i="19"/>
  <c r="AY5" i="19"/>
  <c r="AY4" i="19"/>
  <c r="AY3" i="19"/>
  <c r="R3" i="19" l="1"/>
  <c r="A3" i="26" l="1"/>
  <c r="R4" i="19"/>
  <c r="R5" i="19"/>
  <c r="R6" i="19"/>
  <c r="R7" i="19"/>
  <c r="R8" i="19"/>
  <c r="R9" i="19"/>
  <c r="R10" i="19"/>
  <c r="R11" i="19"/>
  <c r="R12" i="19"/>
  <c r="R13" i="19"/>
  <c r="R14" i="19"/>
  <c r="R15" i="19"/>
  <c r="R16" i="19"/>
  <c r="R17"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63" i="19"/>
  <c r="P62" i="19"/>
  <c r="P61" i="19"/>
  <c r="P60" i="19"/>
  <c r="P59" i="19"/>
  <c r="P58"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3" i="19"/>
  <c r="P22" i="19"/>
  <c r="P21" i="19"/>
  <c r="P20" i="19"/>
  <c r="P19" i="19"/>
  <c r="P18" i="19"/>
  <c r="P17" i="19"/>
  <c r="P16" i="19"/>
  <c r="P15" i="19"/>
  <c r="P14" i="19"/>
  <c r="P13" i="19"/>
  <c r="P12" i="19"/>
  <c r="P11" i="19"/>
  <c r="P10" i="19"/>
  <c r="P9" i="19"/>
  <c r="P8" i="19"/>
  <c r="P7" i="19"/>
  <c r="P6" i="19"/>
  <c r="P5" i="19"/>
  <c r="P4" i="19"/>
  <c r="P3" i="19"/>
  <c r="BF102" i="19" l="1" a="1"/>
  <c r="BF102" i="19" s="1"/>
  <c r="BF101" i="19" a="1"/>
  <c r="BF101" i="19" s="1"/>
  <c r="BF100" i="19" a="1"/>
  <c r="BF100" i="19" s="1"/>
  <c r="BF99" i="19" a="1"/>
  <c r="BF99" i="19" s="1"/>
  <c r="BF98" i="19" a="1"/>
  <c r="BF98" i="19" s="1"/>
  <c r="BF97" i="19" a="1"/>
  <c r="BF97" i="19" s="1"/>
  <c r="BF96" i="19" a="1"/>
  <c r="BF96" i="19" s="1"/>
  <c r="BF95" i="19" a="1"/>
  <c r="BF95" i="19" s="1"/>
  <c r="BF94" i="19" a="1"/>
  <c r="BF94" i="19" s="1"/>
  <c r="BF93" i="19" a="1"/>
  <c r="BF93" i="19" s="1"/>
  <c r="BF92" i="19" a="1"/>
  <c r="BF92" i="19" s="1"/>
  <c r="BF91" i="19" a="1"/>
  <c r="BF91" i="19" s="1"/>
  <c r="BF90" i="19" a="1"/>
  <c r="BF90" i="19" s="1"/>
  <c r="BF89" i="19" a="1"/>
  <c r="BF89" i="19" s="1"/>
  <c r="BF88" i="19" a="1"/>
  <c r="BF88" i="19" s="1"/>
  <c r="BF87" i="19" a="1"/>
  <c r="BF87" i="19" s="1"/>
  <c r="BF86" i="19" a="1"/>
  <c r="BF86" i="19" s="1"/>
  <c r="BF85" i="19" a="1"/>
  <c r="BF85" i="19" s="1"/>
  <c r="BF84" i="19" a="1"/>
  <c r="BF84" i="19" s="1"/>
  <c r="BF83" i="19" a="1"/>
  <c r="BF83" i="19" s="1"/>
  <c r="BF82" i="19" a="1"/>
  <c r="BF82" i="19" s="1"/>
  <c r="BF81" i="19" a="1"/>
  <c r="BF81" i="19" s="1"/>
  <c r="BF80" i="19" a="1"/>
  <c r="BF80" i="19" s="1"/>
  <c r="BF79" i="19" a="1"/>
  <c r="BF79" i="19" s="1"/>
  <c r="BF78" i="19" a="1"/>
  <c r="BF78" i="19" s="1"/>
  <c r="BF77" i="19" a="1"/>
  <c r="BF77" i="19" s="1"/>
  <c r="BF76" i="19" a="1"/>
  <c r="BF76" i="19" s="1"/>
  <c r="BF75" i="19" a="1"/>
  <c r="BF75" i="19" s="1"/>
  <c r="BF74" i="19" a="1"/>
  <c r="BF74" i="19" s="1"/>
  <c r="BF73" i="19" a="1"/>
  <c r="BF73" i="19" s="1"/>
  <c r="BF72" i="19" a="1"/>
  <c r="BF72" i="19" s="1"/>
  <c r="BF71" i="19" a="1"/>
  <c r="BF71" i="19" s="1"/>
  <c r="BF70" i="19" a="1"/>
  <c r="BF70" i="19" s="1"/>
  <c r="BF69" i="19" a="1"/>
  <c r="BF69" i="19" s="1"/>
  <c r="BF68" i="19" a="1"/>
  <c r="BF68" i="19" s="1"/>
  <c r="BF67" i="19" a="1"/>
  <c r="BF67" i="19" s="1"/>
  <c r="BF66" i="19" a="1"/>
  <c r="BF66" i="19" s="1"/>
  <c r="BF65" i="19" a="1"/>
  <c r="BF65" i="19" s="1"/>
  <c r="BF64" i="19" a="1"/>
  <c r="BF64" i="19" s="1"/>
  <c r="BF63" i="19" a="1"/>
  <c r="BF63" i="19" s="1"/>
  <c r="BF62" i="19" a="1"/>
  <c r="BF62" i="19" s="1"/>
  <c r="BF61" i="19" a="1"/>
  <c r="BF61" i="19" s="1"/>
  <c r="BF60" i="19" a="1"/>
  <c r="BF60" i="19" s="1"/>
  <c r="BF59" i="19" a="1"/>
  <c r="BF59" i="19" s="1"/>
  <c r="BF58" i="19" a="1"/>
  <c r="BF58" i="19" s="1"/>
  <c r="BF57" i="19" a="1"/>
  <c r="BF57" i="19" s="1"/>
  <c r="BF56" i="19" a="1"/>
  <c r="BF56" i="19" s="1"/>
  <c r="BF55" i="19" a="1"/>
  <c r="BF55" i="19" s="1"/>
  <c r="BF54" i="19" a="1"/>
  <c r="BF54" i="19" s="1"/>
  <c r="BF53" i="19" a="1"/>
  <c r="BF53" i="19" s="1"/>
  <c r="BF52" i="19" a="1"/>
  <c r="BF52" i="19" s="1"/>
  <c r="BF51" i="19" a="1"/>
  <c r="BF51" i="19" s="1"/>
  <c r="BF50" i="19" a="1"/>
  <c r="BF50" i="19" s="1"/>
  <c r="BF49" i="19" a="1"/>
  <c r="BF49" i="19" s="1"/>
  <c r="BF48" i="19" a="1"/>
  <c r="BF48" i="19" s="1"/>
  <c r="BF47" i="19" a="1"/>
  <c r="BF47" i="19" s="1"/>
  <c r="BF46" i="19" a="1"/>
  <c r="BF46" i="19" s="1"/>
  <c r="BF45" i="19" a="1"/>
  <c r="BF45" i="19" s="1"/>
  <c r="BF44" i="19" a="1"/>
  <c r="BF44" i="19" s="1"/>
  <c r="BF43" i="19" a="1"/>
  <c r="BF43" i="19" s="1"/>
  <c r="BF42" i="19" a="1"/>
  <c r="BF42" i="19" s="1"/>
  <c r="BF41" i="19" a="1"/>
  <c r="BF41" i="19" s="1"/>
  <c r="BF40" i="19" a="1"/>
  <c r="BF40" i="19" s="1"/>
  <c r="BF39" i="19" a="1"/>
  <c r="BF39" i="19" s="1"/>
  <c r="BF38" i="19" a="1"/>
  <c r="BF38" i="19" s="1"/>
  <c r="BF37" i="19" a="1"/>
  <c r="BF37" i="19" s="1"/>
  <c r="BF36" i="19" a="1"/>
  <c r="BF36" i="19" s="1"/>
  <c r="BF35" i="19" a="1"/>
  <c r="BF35" i="19" s="1"/>
  <c r="BF34" i="19" a="1"/>
  <c r="BF34" i="19" s="1"/>
  <c r="BF33" i="19" a="1"/>
  <c r="BF33" i="19" s="1"/>
  <c r="BF32" i="19" a="1"/>
  <c r="BF32" i="19" s="1"/>
  <c r="BF31" i="19" a="1"/>
  <c r="BF31" i="19" s="1"/>
  <c r="BF30" i="19" a="1"/>
  <c r="BF30" i="19" s="1"/>
  <c r="BF29" i="19" a="1"/>
  <c r="BF29" i="19" s="1"/>
  <c r="BF28" i="19" a="1"/>
  <c r="BF28" i="19" s="1"/>
  <c r="BF27" i="19" a="1"/>
  <c r="BF27" i="19" s="1"/>
  <c r="BF26" i="19" a="1"/>
  <c r="BF26" i="19" s="1"/>
  <c r="BF25" i="19" a="1"/>
  <c r="BF25" i="19" s="1"/>
  <c r="BF24" i="19" a="1"/>
  <c r="BF24" i="19" s="1"/>
  <c r="BF23" i="19" a="1"/>
  <c r="BF23" i="19" s="1"/>
  <c r="BF22" i="19" a="1"/>
  <c r="BF22" i="19" s="1"/>
  <c r="BF21" i="19" a="1"/>
  <c r="BF21" i="19" s="1"/>
  <c r="BF20" i="19" a="1"/>
  <c r="BF20" i="19" s="1"/>
  <c r="BF19" i="19" a="1"/>
  <c r="BF19" i="19" s="1"/>
  <c r="BF18" i="19" a="1"/>
  <c r="BF18" i="19" s="1"/>
  <c r="BF17" i="19" a="1"/>
  <c r="BF17" i="19" s="1"/>
  <c r="BF16" i="19" a="1"/>
  <c r="BF16" i="19" s="1"/>
  <c r="BF15" i="19" a="1"/>
  <c r="BF15" i="19" s="1"/>
  <c r="BF14" i="19" a="1"/>
  <c r="BF14" i="19" s="1"/>
  <c r="BF13" i="19" a="1"/>
  <c r="BF13" i="19" s="1"/>
  <c r="BF12" i="19" a="1"/>
  <c r="BF12" i="19" s="1"/>
  <c r="BF11" i="19" a="1"/>
  <c r="BF11" i="19" s="1"/>
  <c r="BF10" i="19" a="1"/>
  <c r="BF10" i="19" s="1"/>
  <c r="BF9" i="19" a="1"/>
  <c r="BF9" i="19" s="1"/>
  <c r="BF8" i="19" a="1"/>
  <c r="BF8" i="19" s="1"/>
  <c r="BF7" i="19" a="1"/>
  <c r="BF7" i="19" s="1"/>
  <c r="BF6" i="19" a="1"/>
  <c r="BF6" i="19" s="1"/>
  <c r="BF5" i="19" a="1"/>
  <c r="BF5" i="19" s="1"/>
  <c r="BF4" i="19" a="1"/>
  <c r="BF4" i="19" s="1"/>
  <c r="M3" i="19" l="1"/>
  <c r="BC3" i="19" l="1"/>
  <c r="BS3" i="19" s="1" a="1"/>
  <c r="BS3" i="19" s="1"/>
  <c r="AS4" i="19"/>
  <c r="DB102" i="19"/>
  <c r="DB101" i="19"/>
  <c r="DB100" i="19"/>
  <c r="DB99" i="19"/>
  <c r="DB98" i="19"/>
  <c r="DB97" i="19"/>
  <c r="DB96" i="19"/>
  <c r="DB95" i="19"/>
  <c r="DB94" i="19"/>
  <c r="DB93" i="19"/>
  <c r="DB92" i="19"/>
  <c r="DB91" i="19"/>
  <c r="DB90" i="19"/>
  <c r="DB89" i="19"/>
  <c r="DB88" i="19"/>
  <c r="DB87" i="19"/>
  <c r="DB86" i="19"/>
  <c r="DB85" i="19"/>
  <c r="DB84" i="19"/>
  <c r="DB83" i="19"/>
  <c r="DB82" i="19"/>
  <c r="DB81" i="19"/>
  <c r="DB80" i="19"/>
  <c r="DB79" i="19"/>
  <c r="DB78" i="19"/>
  <c r="DB77" i="19"/>
  <c r="DB76" i="19"/>
  <c r="DB75" i="19"/>
  <c r="DB74" i="19"/>
  <c r="DB73" i="19"/>
  <c r="DB72" i="19"/>
  <c r="DB71" i="19"/>
  <c r="DB70" i="19"/>
  <c r="DB69" i="19"/>
  <c r="DB68" i="19"/>
  <c r="DB67" i="19"/>
  <c r="DB66" i="19"/>
  <c r="DB65" i="19"/>
  <c r="DB64" i="19"/>
  <c r="DB63" i="19"/>
  <c r="DB62" i="19"/>
  <c r="DB61" i="19"/>
  <c r="DB60" i="19"/>
  <c r="DB59" i="19"/>
  <c r="DB58" i="19"/>
  <c r="DB57" i="19"/>
  <c r="DB56" i="19"/>
  <c r="DB55" i="19"/>
  <c r="DB54" i="19"/>
  <c r="DB53" i="19"/>
  <c r="DB52" i="19"/>
  <c r="DB51" i="19"/>
  <c r="DB50" i="19"/>
  <c r="DB49" i="19"/>
  <c r="DB48" i="19"/>
  <c r="DB47" i="19"/>
  <c r="DB46" i="19"/>
  <c r="DB45" i="19"/>
  <c r="DB44" i="19"/>
  <c r="DB43" i="19"/>
  <c r="DB42" i="19"/>
  <c r="DB41" i="19"/>
  <c r="DB40" i="19"/>
  <c r="DB39" i="19"/>
  <c r="DB38" i="19"/>
  <c r="DB37" i="19"/>
  <c r="DB36" i="19"/>
  <c r="DB35" i="19"/>
  <c r="DB34" i="19"/>
  <c r="DB33" i="19"/>
  <c r="DB32" i="19"/>
  <c r="DB31" i="19"/>
  <c r="DB30" i="19"/>
  <c r="DB29" i="19"/>
  <c r="DB28" i="19"/>
  <c r="DB27" i="19"/>
  <c r="DB26" i="19"/>
  <c r="DB25" i="19"/>
  <c r="DB24" i="19"/>
  <c r="DB23" i="19"/>
  <c r="DB22" i="19"/>
  <c r="DB21" i="19"/>
  <c r="DB20" i="19"/>
  <c r="DB19" i="19"/>
  <c r="DB18" i="19"/>
  <c r="DB17" i="19"/>
  <c r="DB16" i="19"/>
  <c r="DB15" i="19"/>
  <c r="DB14" i="19"/>
  <c r="DB13" i="19"/>
  <c r="DB12" i="19"/>
  <c r="DB11" i="19"/>
  <c r="DB10" i="19"/>
  <c r="DB9" i="19"/>
  <c r="DB8" i="19"/>
  <c r="DB7" i="19"/>
  <c r="DB6" i="19"/>
  <c r="DB5" i="19"/>
  <c r="DB4" i="19"/>
  <c r="DB3" i="19"/>
  <c r="J102" i="19"/>
  <c r="J101" i="19"/>
  <c r="J100" i="19"/>
  <c r="J99" i="19"/>
  <c r="J98" i="19"/>
  <c r="J97" i="19"/>
  <c r="J96" i="19"/>
  <c r="J95" i="19"/>
  <c r="J94" i="19"/>
  <c r="J93" i="19"/>
  <c r="J92" i="19"/>
  <c r="J91" i="19"/>
  <c r="J90" i="19"/>
  <c r="J89" i="19"/>
  <c r="J88" i="19"/>
  <c r="J87" i="19"/>
  <c r="J86" i="19"/>
  <c r="J85" i="19"/>
  <c r="J84" i="19"/>
  <c r="J83" i="19"/>
  <c r="J82" i="19"/>
  <c r="J81" i="19"/>
  <c r="J80" i="19"/>
  <c r="J79" i="19"/>
  <c r="J78" i="19"/>
  <c r="J77" i="19"/>
  <c r="J76" i="19"/>
  <c r="J75" i="19"/>
  <c r="J74" i="19"/>
  <c r="J73" i="19"/>
  <c r="J72" i="19"/>
  <c r="J71" i="19"/>
  <c r="J70" i="19"/>
  <c r="J69" i="19"/>
  <c r="J68" i="19"/>
  <c r="J67" i="19"/>
  <c r="J66" i="19"/>
  <c r="J65" i="19"/>
  <c r="J64" i="19"/>
  <c r="J63" i="19"/>
  <c r="J62" i="19"/>
  <c r="J61" i="19"/>
  <c r="J60" i="19"/>
  <c r="J59" i="19"/>
  <c r="J58" i="19"/>
  <c r="J57" i="19"/>
  <c r="J56" i="19"/>
  <c r="J55" i="19"/>
  <c r="J54" i="19"/>
  <c r="J53" i="19"/>
  <c r="J52" i="19"/>
  <c r="J51" i="19"/>
  <c r="J50" i="19"/>
  <c r="J49" i="19"/>
  <c r="J48" i="19"/>
  <c r="J47" i="19"/>
  <c r="J46" i="19"/>
  <c r="J45" i="19"/>
  <c r="J44" i="19"/>
  <c r="J43" i="19"/>
  <c r="J42" i="19"/>
  <c r="J41" i="19"/>
  <c r="J40" i="19"/>
  <c r="J39" i="19"/>
  <c r="J38" i="19"/>
  <c r="J37" i="19"/>
  <c r="J36" i="19"/>
  <c r="J35" i="19"/>
  <c r="J34" i="19"/>
  <c r="J33" i="19"/>
  <c r="J32" i="19"/>
  <c r="J31" i="19"/>
  <c r="J30" i="19"/>
  <c r="J29" i="19"/>
  <c r="J28" i="19"/>
  <c r="J27" i="19"/>
  <c r="J26" i="19"/>
  <c r="J25" i="19"/>
  <c r="J24" i="19"/>
  <c r="J23" i="19"/>
  <c r="J22" i="19"/>
  <c r="J21" i="19"/>
  <c r="J20" i="19"/>
  <c r="J19" i="19"/>
  <c r="J18" i="19"/>
  <c r="J17" i="19"/>
  <c r="J16" i="19"/>
  <c r="J15" i="19"/>
  <c r="J14" i="19"/>
  <c r="J13" i="19"/>
  <c r="J12" i="19"/>
  <c r="J11" i="19"/>
  <c r="J10" i="19"/>
  <c r="J9" i="19"/>
  <c r="J8" i="19"/>
  <c r="J7" i="19"/>
  <c r="J6" i="19"/>
  <c r="J5" i="19"/>
  <c r="J4" i="19"/>
  <c r="J3" i="19"/>
  <c r="BR102" i="19"/>
  <c r="BR101" i="19"/>
  <c r="BR100" i="19"/>
  <c r="BR99" i="19"/>
  <c r="BR98" i="19"/>
  <c r="BR97" i="19"/>
  <c r="BR96" i="19"/>
  <c r="BR95" i="19"/>
  <c r="BR94" i="19"/>
  <c r="BR93" i="19"/>
  <c r="BR92" i="19"/>
  <c r="BR91" i="19"/>
  <c r="BR90" i="19"/>
  <c r="BR89" i="19"/>
  <c r="BR88" i="19"/>
  <c r="BR87" i="19"/>
  <c r="BR86" i="19"/>
  <c r="BR85" i="19"/>
  <c r="BR84" i="19"/>
  <c r="BR83" i="19"/>
  <c r="BR82" i="19"/>
  <c r="BR81" i="19"/>
  <c r="BR80" i="19"/>
  <c r="BR79" i="19"/>
  <c r="BR78" i="19"/>
  <c r="BR77" i="19"/>
  <c r="BR76" i="19"/>
  <c r="BR75" i="19"/>
  <c r="BR74" i="19"/>
  <c r="BR73" i="19"/>
  <c r="BR72" i="19"/>
  <c r="BR71" i="19"/>
  <c r="BR70" i="19"/>
  <c r="BR69" i="19"/>
  <c r="BR68" i="19"/>
  <c r="BR67" i="19"/>
  <c r="BR66" i="19"/>
  <c r="BR65" i="19"/>
  <c r="BR64" i="19"/>
  <c r="BR63" i="19"/>
  <c r="BR62" i="19"/>
  <c r="BR61" i="19"/>
  <c r="BR60" i="19"/>
  <c r="BR59" i="19"/>
  <c r="BR58" i="19"/>
  <c r="BR57" i="19"/>
  <c r="BR56" i="19"/>
  <c r="BR55" i="19"/>
  <c r="BR54" i="19"/>
  <c r="BR53" i="19"/>
  <c r="BR52" i="19"/>
  <c r="BR51" i="19"/>
  <c r="BR50" i="19"/>
  <c r="BR49" i="19"/>
  <c r="BR48" i="19"/>
  <c r="BR47" i="19"/>
  <c r="BR46" i="19"/>
  <c r="BR45" i="19"/>
  <c r="BR44" i="19"/>
  <c r="BR43" i="19"/>
  <c r="BR42" i="19"/>
  <c r="BR41" i="19"/>
  <c r="BR40" i="19"/>
  <c r="BR39" i="19"/>
  <c r="BR38" i="19"/>
  <c r="BR37" i="19"/>
  <c r="BR36" i="19"/>
  <c r="BR35" i="19"/>
  <c r="BR34" i="19"/>
  <c r="BR33" i="19"/>
  <c r="BR32" i="19"/>
  <c r="BR31" i="19"/>
  <c r="BR30" i="19"/>
  <c r="BR29" i="19"/>
  <c r="BR28" i="19"/>
  <c r="BR27" i="19"/>
  <c r="BR26" i="19"/>
  <c r="BR25" i="19"/>
  <c r="BR24" i="19"/>
  <c r="BR23" i="19"/>
  <c r="BR22" i="19"/>
  <c r="BR21" i="19"/>
  <c r="BR20" i="19"/>
  <c r="BR19" i="19"/>
  <c r="BR18" i="19"/>
  <c r="BR17" i="19"/>
  <c r="BR16" i="19"/>
  <c r="BR15" i="19"/>
  <c r="BR14" i="19"/>
  <c r="BR13" i="19"/>
  <c r="BR12" i="19"/>
  <c r="BR11" i="19"/>
  <c r="BR10" i="19"/>
  <c r="BR9" i="19"/>
  <c r="BR8" i="19"/>
  <c r="BR7" i="19"/>
  <c r="BR6" i="19"/>
  <c r="BR5" i="19"/>
  <c r="BR4" i="19"/>
  <c r="BR3" i="19"/>
  <c r="BF3" i="19" l="1" a="1"/>
  <c r="BF3" i="19" s="1"/>
  <c r="A104" i="26"/>
  <c r="A103" i="26"/>
  <c r="A102" i="26"/>
  <c r="A101" i="26"/>
  <c r="A100" i="26"/>
  <c r="A99" i="26"/>
  <c r="A98" i="26"/>
  <c r="A97" i="26"/>
  <c r="A96" i="26"/>
  <c r="A95" i="26"/>
  <c r="A94" i="26"/>
  <c r="A93" i="26"/>
  <c r="A92" i="26"/>
  <c r="A91" i="26"/>
  <c r="A90" i="26"/>
  <c r="A89" i="26"/>
  <c r="A88" i="26"/>
  <c r="A87" i="26"/>
  <c r="A86" i="26"/>
  <c r="A85" i="26"/>
  <c r="A84" i="26"/>
  <c r="A83" i="26"/>
  <c r="A82" i="26"/>
  <c r="A81" i="26"/>
  <c r="A80" i="26"/>
  <c r="A79" i="26"/>
  <c r="A78" i="26"/>
  <c r="A77" i="26"/>
  <c r="A76" i="26"/>
  <c r="A75" i="26"/>
  <c r="A74" i="26"/>
  <c r="A73" i="26"/>
  <c r="A72" i="26"/>
  <c r="A71" i="26"/>
  <c r="A70" i="26"/>
  <c r="A69" i="26"/>
  <c r="A68" i="26"/>
  <c r="A67" i="26"/>
  <c r="A66" i="26"/>
  <c r="A65" i="26"/>
  <c r="A64" i="26"/>
  <c r="A63" i="26"/>
  <c r="A62" i="26"/>
  <c r="A61" i="26"/>
  <c r="A60" i="26"/>
  <c r="A59" i="26"/>
  <c r="A58" i="26"/>
  <c r="A57" i="26"/>
  <c r="A56" i="26"/>
  <c r="A55" i="26"/>
  <c r="A54" i="26"/>
  <c r="A53" i="26"/>
  <c r="A52" i="26"/>
  <c r="A51" i="26"/>
  <c r="A50" i="26"/>
  <c r="A49" i="26"/>
  <c r="A48" i="26"/>
  <c r="A47" i="26"/>
  <c r="A46" i="26"/>
  <c r="A45" i="26"/>
  <c r="A44" i="26"/>
  <c r="A43" i="26"/>
  <c r="A42" i="26"/>
  <c r="A41" i="26"/>
  <c r="A40" i="26"/>
  <c r="A39" i="26"/>
  <c r="A38" i="26"/>
  <c r="A37" i="26"/>
  <c r="A36" i="26"/>
  <c r="A35" i="26"/>
  <c r="A34" i="26"/>
  <c r="A33" i="26"/>
  <c r="A32" i="26"/>
  <c r="A31" i="26"/>
  <c r="A30" i="26"/>
  <c r="A29" i="26"/>
  <c r="A28" i="26"/>
  <c r="A27" i="26"/>
  <c r="A26" i="26"/>
  <c r="A25" i="26"/>
  <c r="A24" i="26"/>
  <c r="A23" i="26"/>
  <c r="A22" i="26"/>
  <c r="A21" i="26"/>
  <c r="A20" i="26"/>
  <c r="A19" i="26"/>
  <c r="A18" i="26"/>
  <c r="A17" i="26"/>
  <c r="A16" i="26"/>
  <c r="A15" i="26"/>
  <c r="A14" i="26"/>
  <c r="A13" i="26"/>
  <c r="A11" i="26"/>
  <c r="A10" i="26"/>
  <c r="A9" i="26"/>
  <c r="B104" i="26"/>
  <c r="B103" i="26"/>
  <c r="B102" i="26"/>
  <c r="B101" i="26"/>
  <c r="B100" i="26"/>
  <c r="B99" i="26"/>
  <c r="B98" i="26"/>
  <c r="B97" i="26"/>
  <c r="B96" i="26"/>
  <c r="B95" i="26"/>
  <c r="B94" i="26"/>
  <c r="B93" i="26"/>
  <c r="B92" i="26"/>
  <c r="B91" i="26"/>
  <c r="B90" i="26"/>
  <c r="B89" i="26"/>
  <c r="B88" i="26"/>
  <c r="B87" i="26"/>
  <c r="B86" i="26"/>
  <c r="B85" i="26"/>
  <c r="B84" i="26"/>
  <c r="B83" i="26"/>
  <c r="B82" i="26"/>
  <c r="B81" i="26"/>
  <c r="B80" i="26"/>
  <c r="B79" i="26"/>
  <c r="B78" i="26"/>
  <c r="B77" i="26"/>
  <c r="B76" i="26"/>
  <c r="B75" i="26"/>
  <c r="B74" i="26"/>
  <c r="B73" i="26"/>
  <c r="B72" i="26"/>
  <c r="B71" i="26"/>
  <c r="B70" i="26"/>
  <c r="B69" i="26"/>
  <c r="B68" i="26"/>
  <c r="B67" i="26"/>
  <c r="B66" i="26"/>
  <c r="B65" i="26"/>
  <c r="B64" i="26"/>
  <c r="B63" i="26"/>
  <c r="B62" i="26"/>
  <c r="B61" i="26"/>
  <c r="B60" i="26"/>
  <c r="B59" i="26"/>
  <c r="B58" i="26"/>
  <c r="B57" i="26"/>
  <c r="B56" i="26"/>
  <c r="B55" i="26"/>
  <c r="B54" i="26"/>
  <c r="B53" i="26"/>
  <c r="B52" i="26"/>
  <c r="B51" i="26"/>
  <c r="B50" i="26"/>
  <c r="B49" i="26"/>
  <c r="B48" i="26"/>
  <c r="B47" i="26"/>
  <c r="B46" i="26"/>
  <c r="B45" i="26"/>
  <c r="B44" i="26"/>
  <c r="B43" i="26"/>
  <c r="B42" i="26"/>
  <c r="B41" i="26"/>
  <c r="B40" i="26"/>
  <c r="B39" i="26"/>
  <c r="B38" i="26"/>
  <c r="B37" i="26"/>
  <c r="B36" i="26"/>
  <c r="B35" i="26"/>
  <c r="B34" i="26"/>
  <c r="B33" i="26"/>
  <c r="B32" i="26"/>
  <c r="B31" i="26"/>
  <c r="B30" i="26"/>
  <c r="B29" i="26"/>
  <c r="B28" i="26"/>
  <c r="B27" i="26"/>
  <c r="B26" i="26"/>
  <c r="B25" i="26"/>
  <c r="B24" i="26"/>
  <c r="B23" i="26"/>
  <c r="B22" i="26"/>
  <c r="B21" i="26"/>
  <c r="B20" i="26"/>
  <c r="B19" i="26"/>
  <c r="B18" i="26"/>
  <c r="B17" i="26"/>
  <c r="B16" i="26"/>
  <c r="B15" i="26"/>
  <c r="B14" i="26"/>
  <c r="B13" i="26"/>
  <c r="B12" i="26"/>
  <c r="B11" i="26"/>
  <c r="B10" i="26"/>
  <c r="B9" i="26"/>
  <c r="B8" i="26"/>
  <c r="B7" i="26"/>
  <c r="B6" i="26"/>
  <c r="B5" i="26"/>
  <c r="BB102" i="19" l="1"/>
  <c r="BB101" i="19"/>
  <c r="BB100" i="19"/>
  <c r="BB99" i="19"/>
  <c r="BB98" i="19"/>
  <c r="BB97" i="19"/>
  <c r="BB96" i="19"/>
  <c r="BB95" i="19"/>
  <c r="BB94" i="19"/>
  <c r="BB93" i="19"/>
  <c r="BB92" i="19"/>
  <c r="BB91" i="19"/>
  <c r="BB90" i="19"/>
  <c r="BB89" i="19"/>
  <c r="BB88" i="19"/>
  <c r="BB87" i="19"/>
  <c r="BB86" i="19"/>
  <c r="BB85" i="19"/>
  <c r="BB84" i="19"/>
  <c r="BB83" i="19"/>
  <c r="BB82" i="19"/>
  <c r="BB81" i="19"/>
  <c r="BB80" i="19"/>
  <c r="BB79" i="19"/>
  <c r="BB78" i="19"/>
  <c r="BB77" i="19"/>
  <c r="BB76" i="19"/>
  <c r="BB75" i="19"/>
  <c r="BB74" i="19"/>
  <c r="BB73" i="19"/>
  <c r="BB72" i="19"/>
  <c r="BB71" i="19"/>
  <c r="BB70" i="19"/>
  <c r="BB69" i="19"/>
  <c r="BB68" i="19"/>
  <c r="BB67" i="19"/>
  <c r="BB66" i="19"/>
  <c r="BB65" i="19"/>
  <c r="BB64" i="19"/>
  <c r="BB63" i="19"/>
  <c r="BB62" i="19"/>
  <c r="BB61" i="19"/>
  <c r="BB60" i="19"/>
  <c r="BB59" i="19"/>
  <c r="BB58" i="19"/>
  <c r="BB57" i="19"/>
  <c r="BB56" i="19"/>
  <c r="BB55" i="19"/>
  <c r="BB54" i="19"/>
  <c r="BB53" i="19"/>
  <c r="BB52" i="19"/>
  <c r="BB51" i="19"/>
  <c r="BB50" i="19"/>
  <c r="BB49" i="19"/>
  <c r="BB48" i="19"/>
  <c r="BB47" i="19"/>
  <c r="BB46" i="19"/>
  <c r="BB45" i="19"/>
  <c r="BB44" i="19"/>
  <c r="BB43" i="19"/>
  <c r="BB42" i="19"/>
  <c r="BB41" i="19"/>
  <c r="BB40" i="19"/>
  <c r="BB39" i="19"/>
  <c r="BB38" i="19"/>
  <c r="BB37" i="19"/>
  <c r="BB36" i="19"/>
  <c r="BB35" i="19"/>
  <c r="BB34" i="19"/>
  <c r="BB33" i="19"/>
  <c r="BB32" i="19"/>
  <c r="BB31" i="19"/>
  <c r="BB30" i="19"/>
  <c r="BB29" i="19"/>
  <c r="BB28" i="19"/>
  <c r="BB27" i="19"/>
  <c r="BB26" i="19"/>
  <c r="BB25" i="19"/>
  <c r="BB24" i="19"/>
  <c r="BB23" i="19"/>
  <c r="BB22" i="19"/>
  <c r="BB21" i="19"/>
  <c r="BB20" i="19"/>
  <c r="BB19" i="19"/>
  <c r="BB18" i="19"/>
  <c r="BB17" i="19"/>
  <c r="BB16" i="19"/>
  <c r="BB15" i="19"/>
  <c r="BB14" i="19"/>
  <c r="BB13" i="19"/>
  <c r="BB12" i="19"/>
  <c r="BB11" i="19"/>
  <c r="BB10" i="19"/>
  <c r="BB9" i="19"/>
  <c r="BB8" i="19"/>
  <c r="BB7" i="19"/>
  <c r="BB6" i="19"/>
  <c r="BB5" i="19"/>
  <c r="BB4" i="19"/>
  <c r="A5" i="26" l="1"/>
  <c r="M4" i="19"/>
  <c r="A6" i="26" s="1"/>
  <c r="R102" i="19" l="1"/>
  <c r="M102" i="19"/>
  <c r="R101" i="19"/>
  <c r="M101" i="19"/>
  <c r="R100" i="19"/>
  <c r="M100" i="19"/>
  <c r="R99" i="19"/>
  <c r="M99" i="19"/>
  <c r="R98" i="19"/>
  <c r="M98" i="19"/>
  <c r="R97" i="19"/>
  <c r="M97" i="19"/>
  <c r="R96" i="19"/>
  <c r="M96" i="19"/>
  <c r="R95" i="19"/>
  <c r="M95" i="19"/>
  <c r="R94" i="19"/>
  <c r="M94" i="19"/>
  <c r="R93" i="19"/>
  <c r="M93" i="19"/>
  <c r="R92" i="19"/>
  <c r="M92" i="19"/>
  <c r="R91" i="19"/>
  <c r="M91" i="19"/>
  <c r="R90" i="19"/>
  <c r="M90" i="19"/>
  <c r="R89" i="19"/>
  <c r="M89" i="19"/>
  <c r="R88" i="19"/>
  <c r="M88" i="19"/>
  <c r="R87" i="19"/>
  <c r="M87" i="19"/>
  <c r="R86" i="19"/>
  <c r="M86" i="19"/>
  <c r="R85" i="19"/>
  <c r="M85" i="19"/>
  <c r="R84" i="19"/>
  <c r="M84" i="19"/>
  <c r="R83" i="19"/>
  <c r="M83" i="19"/>
  <c r="R82" i="19"/>
  <c r="M82" i="19"/>
  <c r="R81" i="19"/>
  <c r="M81" i="19"/>
  <c r="R80" i="19"/>
  <c r="M80" i="19"/>
  <c r="R79" i="19"/>
  <c r="M79" i="19"/>
  <c r="R78" i="19"/>
  <c r="M78" i="19"/>
  <c r="R77" i="19"/>
  <c r="M77" i="19"/>
  <c r="R76" i="19"/>
  <c r="M76" i="19"/>
  <c r="R75" i="19"/>
  <c r="M75" i="19"/>
  <c r="R74" i="19"/>
  <c r="M74" i="19"/>
  <c r="R73" i="19"/>
  <c r="M73" i="19"/>
  <c r="R72" i="19"/>
  <c r="M72" i="19"/>
  <c r="R71" i="19"/>
  <c r="M71" i="19"/>
  <c r="R70" i="19"/>
  <c r="M70" i="19"/>
  <c r="R69" i="19"/>
  <c r="M69" i="19"/>
  <c r="R68" i="19"/>
  <c r="M68" i="19"/>
  <c r="R67" i="19"/>
  <c r="M67" i="19"/>
  <c r="R66" i="19"/>
  <c r="M66" i="19"/>
  <c r="R65" i="19"/>
  <c r="M65" i="19"/>
  <c r="R64" i="19"/>
  <c r="M64" i="19"/>
  <c r="R63" i="19"/>
  <c r="M63" i="19"/>
  <c r="R62" i="19"/>
  <c r="M62" i="19"/>
  <c r="R61" i="19"/>
  <c r="M61" i="19"/>
  <c r="R60" i="19"/>
  <c r="M60" i="19"/>
  <c r="R59" i="19"/>
  <c r="M59" i="19"/>
  <c r="R58" i="19"/>
  <c r="M58" i="19"/>
  <c r="R57" i="19"/>
  <c r="M57" i="19"/>
  <c r="R56" i="19"/>
  <c r="M56" i="19"/>
  <c r="R55" i="19"/>
  <c r="M55" i="19"/>
  <c r="R54" i="19"/>
  <c r="M54" i="19"/>
  <c r="R53" i="19"/>
  <c r="M53" i="19"/>
  <c r="R52" i="19"/>
  <c r="M52" i="19"/>
  <c r="R51" i="19"/>
  <c r="M51" i="19"/>
  <c r="R50" i="19"/>
  <c r="M50" i="19"/>
  <c r="R49" i="19"/>
  <c r="M49" i="19"/>
  <c r="R48" i="19"/>
  <c r="M48" i="19"/>
  <c r="R47" i="19"/>
  <c r="M47" i="19"/>
  <c r="R46" i="19"/>
  <c r="M46" i="19"/>
  <c r="R45" i="19"/>
  <c r="M45" i="19"/>
  <c r="R44" i="19"/>
  <c r="M44" i="19"/>
  <c r="R43" i="19"/>
  <c r="M43" i="19"/>
  <c r="R42" i="19"/>
  <c r="M42" i="19"/>
  <c r="R41" i="19"/>
  <c r="M41" i="19"/>
  <c r="R40" i="19"/>
  <c r="M40" i="19"/>
  <c r="R39" i="19"/>
  <c r="M39" i="19"/>
  <c r="R38" i="19"/>
  <c r="M38" i="19"/>
  <c r="R37" i="19"/>
  <c r="M37" i="19"/>
  <c r="R36" i="19"/>
  <c r="M36" i="19"/>
  <c r="R35" i="19"/>
  <c r="M35" i="19"/>
  <c r="R34" i="19"/>
  <c r="M34" i="19"/>
  <c r="R33" i="19"/>
  <c r="M33" i="19"/>
  <c r="R32" i="19"/>
  <c r="M32" i="19"/>
  <c r="R31" i="19"/>
  <c r="M31" i="19"/>
  <c r="R30" i="19"/>
  <c r="M30" i="19"/>
  <c r="R29" i="19"/>
  <c r="M29" i="19"/>
  <c r="R28" i="19"/>
  <c r="M28" i="19"/>
  <c r="R27" i="19"/>
  <c r="M27" i="19"/>
  <c r="R26" i="19"/>
  <c r="M26" i="19"/>
  <c r="R25" i="19"/>
  <c r="M25" i="19"/>
  <c r="R24" i="19"/>
  <c r="M24" i="19"/>
  <c r="R23" i="19"/>
  <c r="M23" i="19"/>
  <c r="R22" i="19"/>
  <c r="M22" i="19"/>
  <c r="R21" i="19"/>
  <c r="M21" i="19"/>
  <c r="R20" i="19"/>
  <c r="M20" i="19"/>
  <c r="R19" i="19"/>
  <c r="M19" i="19"/>
  <c r="R18" i="19"/>
  <c r="M18" i="19"/>
  <c r="M17" i="19"/>
  <c r="M16" i="19"/>
  <c r="M15" i="19"/>
  <c r="M14" i="19"/>
  <c r="M13" i="19"/>
  <c r="M12" i="19"/>
  <c r="M11" i="19"/>
  <c r="M10" i="19"/>
  <c r="A12" i="26" s="1"/>
  <c r="M9" i="19"/>
  <c r="M8" i="19"/>
  <c r="M7" i="19"/>
  <c r="M6" i="19"/>
  <c r="A8" i="26" s="1"/>
  <c r="M5" i="19"/>
  <c r="A7" i="26" s="1"/>
  <c r="CD102" i="19" l="1"/>
  <c r="CF102" i="19" s="1"/>
  <c r="AS102" i="19"/>
  <c r="CD101" i="19"/>
  <c r="CF101" i="19" s="1"/>
  <c r="AS101" i="19"/>
  <c r="CD100" i="19"/>
  <c r="CF100" i="19" s="1"/>
  <c r="AS100" i="19"/>
  <c r="CD99" i="19"/>
  <c r="CF99" i="19" s="1"/>
  <c r="AS99" i="19"/>
  <c r="CD98" i="19"/>
  <c r="CF98" i="19" s="1"/>
  <c r="AS98" i="19"/>
  <c r="CD97" i="19"/>
  <c r="CF97" i="19" s="1"/>
  <c r="AS97" i="19"/>
  <c r="CD96" i="19"/>
  <c r="CF96" i="19" s="1"/>
  <c r="AS96" i="19"/>
  <c r="CD95" i="19"/>
  <c r="CF95" i="19" s="1"/>
  <c r="AS95" i="19"/>
  <c r="CD94" i="19"/>
  <c r="CF94" i="19" s="1"/>
  <c r="AS94" i="19"/>
  <c r="CD93" i="19"/>
  <c r="CF93" i="19" s="1"/>
  <c r="AS93" i="19"/>
  <c r="CD92" i="19"/>
  <c r="CF92" i="19" s="1"/>
  <c r="AS92" i="19"/>
  <c r="CD91" i="19"/>
  <c r="CF91" i="19" s="1"/>
  <c r="AS91" i="19"/>
  <c r="CD90" i="19"/>
  <c r="CF90" i="19" s="1"/>
  <c r="AS90" i="19"/>
  <c r="CD89" i="19"/>
  <c r="CF89" i="19" s="1"/>
  <c r="AS89" i="19"/>
  <c r="CD88" i="19"/>
  <c r="CF88" i="19" s="1"/>
  <c r="AS88" i="19"/>
  <c r="CD87" i="19"/>
  <c r="CF87" i="19" s="1"/>
  <c r="AS87" i="19"/>
  <c r="CD86" i="19"/>
  <c r="CF86" i="19" s="1"/>
  <c r="AS86" i="19"/>
  <c r="CD85" i="19"/>
  <c r="CF85" i="19" s="1"/>
  <c r="AS85" i="19"/>
  <c r="CD84" i="19"/>
  <c r="CF84" i="19" s="1"/>
  <c r="AS84" i="19"/>
  <c r="CD83" i="19"/>
  <c r="CF83" i="19" s="1"/>
  <c r="AS83" i="19"/>
  <c r="CD82" i="19"/>
  <c r="CF82" i="19" s="1"/>
  <c r="AS82" i="19"/>
  <c r="CD81" i="19"/>
  <c r="CF81" i="19" s="1"/>
  <c r="AS81" i="19"/>
  <c r="CD80" i="19"/>
  <c r="CF80" i="19" s="1"/>
  <c r="AS80" i="19"/>
  <c r="CD79" i="19"/>
  <c r="CF79" i="19" s="1"/>
  <c r="AS79" i="19"/>
  <c r="CD78" i="19"/>
  <c r="CF78" i="19" s="1"/>
  <c r="AS78" i="19"/>
  <c r="CD77" i="19"/>
  <c r="CF77" i="19" s="1"/>
  <c r="AS77" i="19"/>
  <c r="CD76" i="19"/>
  <c r="CF76" i="19" s="1"/>
  <c r="AS76" i="19"/>
  <c r="CD75" i="19"/>
  <c r="CF75" i="19" s="1"/>
  <c r="AS75" i="19"/>
  <c r="CD74" i="19"/>
  <c r="CF74" i="19" s="1"/>
  <c r="AS74" i="19"/>
  <c r="CD73" i="19"/>
  <c r="CF73" i="19" s="1"/>
  <c r="AS73" i="19"/>
  <c r="CD72" i="19"/>
  <c r="CF72" i="19" s="1"/>
  <c r="AS72" i="19"/>
  <c r="CD71" i="19"/>
  <c r="CF71" i="19" s="1"/>
  <c r="AS71" i="19"/>
  <c r="CD70" i="19"/>
  <c r="CF70" i="19" s="1"/>
  <c r="AS70" i="19"/>
  <c r="CD69" i="19"/>
  <c r="CF69" i="19" s="1"/>
  <c r="AS69" i="19"/>
  <c r="CD68" i="19"/>
  <c r="CF68" i="19" s="1"/>
  <c r="AS68" i="19"/>
  <c r="CD67" i="19"/>
  <c r="CF67" i="19" s="1"/>
  <c r="AS67" i="19"/>
  <c r="CD66" i="19"/>
  <c r="CF66" i="19" s="1"/>
  <c r="AS66" i="19"/>
  <c r="CD65" i="19"/>
  <c r="CF65" i="19" s="1"/>
  <c r="AS65" i="19"/>
  <c r="CD64" i="19"/>
  <c r="CF64" i="19" s="1"/>
  <c r="AS64" i="19"/>
  <c r="CD63" i="19"/>
  <c r="CF63" i="19" s="1"/>
  <c r="AS63" i="19"/>
  <c r="CD62" i="19"/>
  <c r="CF62" i="19" s="1"/>
  <c r="AS62" i="19"/>
  <c r="CD61" i="19"/>
  <c r="CF61" i="19" s="1"/>
  <c r="AS61" i="19"/>
  <c r="CD60" i="19"/>
  <c r="CF60" i="19" s="1"/>
  <c r="AS60" i="19"/>
  <c r="CD59" i="19"/>
  <c r="CF59" i="19" s="1"/>
  <c r="AS59" i="19"/>
  <c r="CD58" i="19"/>
  <c r="CF58" i="19" s="1"/>
  <c r="AS58" i="19"/>
  <c r="CD57" i="19"/>
  <c r="CF57" i="19" s="1"/>
  <c r="AS57" i="19"/>
  <c r="CD56" i="19"/>
  <c r="CF56" i="19" s="1"/>
  <c r="AS56" i="19"/>
  <c r="CD55" i="19"/>
  <c r="CF55" i="19" s="1"/>
  <c r="AS55" i="19"/>
  <c r="CD54" i="19"/>
  <c r="CF54" i="19" s="1"/>
  <c r="AS54" i="19"/>
  <c r="CD53" i="19"/>
  <c r="CF53" i="19" s="1"/>
  <c r="AS53" i="19"/>
  <c r="CD52" i="19"/>
  <c r="CF52" i="19" s="1"/>
  <c r="AS52" i="19"/>
  <c r="CD51" i="19"/>
  <c r="CF51" i="19" s="1"/>
  <c r="AS51" i="19"/>
  <c r="CD50" i="19"/>
  <c r="CF50" i="19" s="1"/>
  <c r="AS50" i="19"/>
  <c r="CD49" i="19"/>
  <c r="CF49" i="19" s="1"/>
  <c r="AS49" i="19"/>
  <c r="CD48" i="19"/>
  <c r="CF48" i="19" s="1"/>
  <c r="AS48" i="19"/>
  <c r="CD47" i="19"/>
  <c r="CF47" i="19" s="1"/>
  <c r="AS47" i="19"/>
  <c r="CD46" i="19"/>
  <c r="CF46" i="19" s="1"/>
  <c r="AS46" i="19"/>
  <c r="CD45" i="19"/>
  <c r="CF45" i="19" s="1"/>
  <c r="AS45" i="19"/>
  <c r="CD44" i="19"/>
  <c r="CF44" i="19" s="1"/>
  <c r="AS44" i="19"/>
  <c r="CD43" i="19"/>
  <c r="CF43" i="19" s="1"/>
  <c r="AS43" i="19"/>
  <c r="CD42" i="19"/>
  <c r="CF42" i="19" s="1"/>
  <c r="AS42" i="19"/>
  <c r="CD41" i="19"/>
  <c r="CF41" i="19" s="1"/>
  <c r="AS41" i="19"/>
  <c r="CD40" i="19"/>
  <c r="CF40" i="19" s="1"/>
  <c r="AS40" i="19"/>
  <c r="CD39" i="19"/>
  <c r="CF39" i="19" s="1"/>
  <c r="AS39" i="19"/>
  <c r="CD38" i="19"/>
  <c r="CF38" i="19" s="1"/>
  <c r="AS38" i="19"/>
  <c r="CD37" i="19"/>
  <c r="CF37" i="19" s="1"/>
  <c r="AS37" i="19"/>
  <c r="CD36" i="19"/>
  <c r="CF36" i="19" s="1"/>
  <c r="AS36" i="19"/>
  <c r="CD35" i="19"/>
  <c r="CF35" i="19" s="1"/>
  <c r="AS35" i="19"/>
  <c r="CD34" i="19"/>
  <c r="CF34" i="19" s="1"/>
  <c r="AS34" i="19"/>
  <c r="CD33" i="19"/>
  <c r="CF33" i="19" s="1"/>
  <c r="AS33" i="19"/>
  <c r="CD32" i="19"/>
  <c r="CF32" i="19" s="1"/>
  <c r="AS32" i="19"/>
  <c r="CD31" i="19"/>
  <c r="CF31" i="19" s="1"/>
  <c r="AS31" i="19"/>
  <c r="CD30" i="19"/>
  <c r="CF30" i="19" s="1"/>
  <c r="AS30" i="19"/>
  <c r="CD29" i="19"/>
  <c r="CF29" i="19" s="1"/>
  <c r="AS29" i="19"/>
  <c r="CD28" i="19"/>
  <c r="CF28" i="19" s="1"/>
  <c r="AS28" i="19"/>
  <c r="CD27" i="19"/>
  <c r="CF27" i="19" s="1"/>
  <c r="AS27" i="19"/>
  <c r="CD26" i="19"/>
  <c r="CF26" i="19" s="1"/>
  <c r="AS26" i="19"/>
  <c r="CD25" i="19"/>
  <c r="CF25" i="19" s="1"/>
  <c r="AS25" i="19"/>
  <c r="CD24" i="19"/>
  <c r="CF24" i="19" s="1"/>
  <c r="AS24" i="19"/>
  <c r="CD23" i="19"/>
  <c r="CF23" i="19" s="1"/>
  <c r="AS23" i="19"/>
  <c r="CD22" i="19"/>
  <c r="CF22" i="19" s="1"/>
  <c r="AS22" i="19"/>
  <c r="CD21" i="19"/>
  <c r="CF21" i="19" s="1"/>
  <c r="AS21" i="19"/>
  <c r="CD20" i="19"/>
  <c r="CF20" i="19" s="1"/>
  <c r="AS20" i="19"/>
  <c r="CD19" i="19"/>
  <c r="CF19" i="19" s="1"/>
  <c r="AS19" i="19"/>
  <c r="CD18" i="19"/>
  <c r="CF18" i="19" s="1"/>
  <c r="AS18" i="19"/>
  <c r="CD17" i="19"/>
  <c r="CF17" i="19" s="1"/>
  <c r="AS17" i="19"/>
  <c r="CD16" i="19"/>
  <c r="CF16" i="19" s="1"/>
  <c r="AS16" i="19"/>
  <c r="CD15" i="19"/>
  <c r="CF15" i="19" s="1"/>
  <c r="AS15" i="19"/>
  <c r="CD14" i="19"/>
  <c r="CF14" i="19" s="1"/>
  <c r="AS14" i="19"/>
  <c r="CD13" i="19"/>
  <c r="CF13" i="19" s="1"/>
  <c r="AS13" i="19"/>
  <c r="CD12" i="19"/>
  <c r="CF12" i="19" s="1"/>
  <c r="AS12" i="19"/>
  <c r="CD11" i="19"/>
  <c r="CF11" i="19" s="1"/>
  <c r="AS11" i="19"/>
  <c r="CD10" i="19"/>
  <c r="CF10" i="19" s="1"/>
  <c r="AS10" i="19"/>
  <c r="CD9" i="19"/>
  <c r="CF9" i="19" s="1"/>
  <c r="AS9" i="19"/>
  <c r="CD8" i="19"/>
  <c r="CF8" i="19" s="1"/>
  <c r="AS8" i="19"/>
  <c r="CD7" i="19"/>
  <c r="CF7" i="19" s="1"/>
  <c r="AS7" i="19"/>
  <c r="CD6" i="19"/>
  <c r="CF6" i="19" s="1"/>
  <c r="AS6" i="19"/>
  <c r="CD5" i="19"/>
  <c r="CF5" i="19" s="1"/>
  <c r="AS5" i="19"/>
  <c r="CD4" i="19"/>
  <c r="CF4" i="19" s="1"/>
  <c r="CD3" i="19"/>
  <c r="CF3" i="19" s="1"/>
  <c r="BC10" i="19" l="1"/>
  <c r="BS10" i="19" s="1" a="1"/>
  <c r="BS10" i="19" s="1"/>
  <c r="BC18" i="19"/>
  <c r="BS18" i="19" s="1" a="1"/>
  <c r="BS18" i="19" s="1"/>
  <c r="BC42" i="19"/>
  <c r="BS42" i="19" s="1" a="1"/>
  <c r="BS42" i="19" s="1"/>
  <c r="BC50" i="19"/>
  <c r="BS50" i="19" s="1" a="1"/>
  <c r="BS50" i="19" s="1"/>
  <c r="BC98" i="19"/>
  <c r="BS98" i="19" s="1" a="1"/>
  <c r="BS98" i="19" s="1"/>
  <c r="BC12" i="19"/>
  <c r="BS12" i="19" s="1" a="1"/>
  <c r="BS12" i="19" s="1"/>
  <c r="BC20" i="19"/>
  <c r="BS20" i="19" s="1" a="1"/>
  <c r="BS20" i="19" s="1"/>
  <c r="BC44" i="19"/>
  <c r="BS44" i="19" s="1" a="1"/>
  <c r="BS44" i="19" s="1"/>
  <c r="BC26" i="19"/>
  <c r="BS26" i="19" s="1" a="1"/>
  <c r="BS26" i="19" s="1"/>
  <c r="BC34" i="19"/>
  <c r="BS34" i="19" s="1" a="1"/>
  <c r="BS34" i="19" s="1"/>
  <c r="BC58" i="19"/>
  <c r="BS58" i="19" s="1" a="1"/>
  <c r="BS58" i="19" s="1"/>
  <c r="BC66" i="19"/>
  <c r="BS66" i="19" s="1" a="1"/>
  <c r="BS66" i="19" s="1"/>
  <c r="BC74" i="19"/>
  <c r="BS74" i="19" s="1" a="1"/>
  <c r="BS74" i="19" s="1"/>
  <c r="BC82" i="19"/>
  <c r="BS82" i="19" s="1" a="1"/>
  <c r="BS82" i="19" s="1"/>
  <c r="BC90" i="19"/>
  <c r="BS90" i="19" s="1" a="1"/>
  <c r="BS90" i="19" s="1"/>
  <c r="BC7" i="19"/>
  <c r="BS7" i="19" s="1" a="1"/>
  <c r="BS7" i="19" s="1"/>
  <c r="BC15" i="19"/>
  <c r="BS15" i="19" s="1" a="1"/>
  <c r="BS15" i="19" s="1"/>
  <c r="BC23" i="19"/>
  <c r="BS23" i="19" s="1" a="1"/>
  <c r="BS23" i="19" s="1"/>
  <c r="BC31" i="19"/>
  <c r="BS31" i="19" s="1" a="1"/>
  <c r="BS31" i="19" s="1"/>
  <c r="BC39" i="19"/>
  <c r="BS39" i="19" s="1" a="1"/>
  <c r="BS39" i="19" s="1"/>
  <c r="BC47" i="19"/>
  <c r="BS47" i="19" s="1" a="1"/>
  <c r="BS47" i="19" s="1"/>
  <c r="BC55" i="19"/>
  <c r="BS55" i="19" s="1" a="1"/>
  <c r="BS55" i="19" s="1"/>
  <c r="BC63" i="19"/>
  <c r="BS63" i="19" s="1" a="1"/>
  <c r="BS63" i="19" s="1"/>
  <c r="BC71" i="19"/>
  <c r="BS71" i="19" s="1" a="1"/>
  <c r="BS71" i="19" s="1"/>
  <c r="BC79" i="19"/>
  <c r="BS79" i="19" s="1" a="1"/>
  <c r="BS79" i="19" s="1"/>
  <c r="BC87" i="19"/>
  <c r="BS87" i="19" s="1" a="1"/>
  <c r="BS87" i="19" s="1"/>
  <c r="BC95" i="19"/>
  <c r="BS95" i="19" s="1" a="1"/>
  <c r="BS95" i="19" s="1"/>
  <c r="BC9" i="19"/>
  <c r="BS9" i="19" s="1" a="1"/>
  <c r="BS9" i="19" s="1"/>
  <c r="BC25" i="19"/>
  <c r="BS25" i="19" s="1" a="1"/>
  <c r="BS25" i="19" s="1"/>
  <c r="BC41" i="19"/>
  <c r="BS41" i="19" s="1" a="1"/>
  <c r="BS41" i="19" s="1"/>
  <c r="BC57" i="19"/>
  <c r="BS57" i="19" s="1" a="1"/>
  <c r="BS57" i="19" s="1"/>
  <c r="BC73" i="19"/>
  <c r="BS73" i="19" s="1" a="1"/>
  <c r="BS73" i="19" s="1"/>
  <c r="BC89" i="19"/>
  <c r="BS89" i="19" s="1" a="1"/>
  <c r="BS89" i="19" s="1"/>
  <c r="BC97" i="19"/>
  <c r="BS97" i="19" s="1" a="1"/>
  <c r="BS97" i="19" s="1"/>
  <c r="BC6" i="19"/>
  <c r="BS6" i="19" s="1" a="1"/>
  <c r="BS6" i="19" s="1"/>
  <c r="BC14" i="19"/>
  <c r="BS14" i="19" s="1" a="1"/>
  <c r="BS14" i="19" s="1"/>
  <c r="BC22" i="19"/>
  <c r="BS22" i="19" s="1" a="1"/>
  <c r="BS22" i="19" s="1"/>
  <c r="BC30" i="19"/>
  <c r="BS30" i="19" s="1" a="1"/>
  <c r="BS30" i="19" s="1"/>
  <c r="BC38" i="19"/>
  <c r="BS38" i="19" s="1" a="1"/>
  <c r="BS38" i="19" s="1"/>
  <c r="BC46" i="19"/>
  <c r="BS46" i="19" s="1" a="1"/>
  <c r="BS46" i="19" s="1"/>
  <c r="BC54" i="19"/>
  <c r="BS54" i="19" s="1" a="1"/>
  <c r="BS54" i="19" s="1"/>
  <c r="BC62" i="19"/>
  <c r="BS62" i="19" s="1" a="1"/>
  <c r="BS62" i="19" s="1"/>
  <c r="BC70" i="19"/>
  <c r="BS70" i="19" s="1" a="1"/>
  <c r="BS70" i="19" s="1"/>
  <c r="BC78" i="19"/>
  <c r="BS78" i="19" s="1" a="1"/>
  <c r="BS78" i="19" s="1"/>
  <c r="BC86" i="19"/>
  <c r="BS86" i="19" s="1" a="1"/>
  <c r="BS86" i="19" s="1"/>
  <c r="BC94" i="19"/>
  <c r="BS94" i="19" s="1" a="1"/>
  <c r="BS94" i="19" s="1"/>
  <c r="BC102" i="19"/>
  <c r="BS102" i="19" s="1" a="1"/>
  <c r="BS102" i="19" s="1"/>
  <c r="BC11" i="19"/>
  <c r="BS11" i="19" s="1" a="1"/>
  <c r="BS11" i="19" s="1"/>
  <c r="BC19" i="19"/>
  <c r="BS19" i="19" s="1" a="1"/>
  <c r="BS19" i="19" s="1"/>
  <c r="BC27" i="19"/>
  <c r="BS27" i="19" s="1" a="1"/>
  <c r="BS27" i="19" s="1"/>
  <c r="BC35" i="19"/>
  <c r="BS35" i="19" s="1" a="1"/>
  <c r="BS35" i="19" s="1"/>
  <c r="BC43" i="19"/>
  <c r="BS43" i="19" s="1" a="1"/>
  <c r="BS43" i="19" s="1"/>
  <c r="BC51" i="19"/>
  <c r="BS51" i="19" s="1" a="1"/>
  <c r="BS51" i="19" s="1"/>
  <c r="BC59" i="19"/>
  <c r="BS59" i="19" s="1" a="1"/>
  <c r="BS59" i="19" s="1"/>
  <c r="BC67" i="19"/>
  <c r="BS67" i="19" s="1" a="1"/>
  <c r="BS67" i="19" s="1"/>
  <c r="BC75" i="19"/>
  <c r="BS75" i="19" s="1" a="1"/>
  <c r="BS75" i="19" s="1"/>
  <c r="BC83" i="19"/>
  <c r="BS83" i="19" s="1" a="1"/>
  <c r="BS83" i="19" s="1"/>
  <c r="BC91" i="19"/>
  <c r="BS91" i="19" s="1" a="1"/>
  <c r="BS91" i="19" s="1"/>
  <c r="BC99" i="19"/>
  <c r="BS99" i="19" s="1" a="1"/>
  <c r="BS99" i="19" s="1"/>
  <c r="BC4" i="19"/>
  <c r="BS4" i="19" s="1" a="1"/>
  <c r="BS4" i="19" s="1"/>
  <c r="BC36" i="19"/>
  <c r="BS36" i="19" s="1" a="1"/>
  <c r="BS36" i="19" s="1"/>
  <c r="BC68" i="19"/>
  <c r="BS68" i="19" s="1" a="1"/>
  <c r="BS68" i="19" s="1"/>
  <c r="BC84" i="19"/>
  <c r="BS84" i="19" s="1" a="1"/>
  <c r="BS84" i="19" s="1"/>
  <c r="BC100" i="19"/>
  <c r="BS100" i="19" s="1" a="1"/>
  <c r="BS100" i="19" s="1"/>
  <c r="BC81" i="19"/>
  <c r="BS81" i="19" s="1" a="1"/>
  <c r="BS81" i="19" s="1"/>
  <c r="BC8" i="19"/>
  <c r="BS8" i="19" s="1" a="1"/>
  <c r="BS8" i="19" s="1"/>
  <c r="BC16" i="19"/>
  <c r="BS16" i="19" s="1" a="1"/>
  <c r="BS16" i="19" s="1"/>
  <c r="BC24" i="19"/>
  <c r="BS24" i="19" s="1" a="1"/>
  <c r="BS24" i="19" s="1"/>
  <c r="BC32" i="19"/>
  <c r="BS32" i="19" s="1" a="1"/>
  <c r="BS32" i="19" s="1"/>
  <c r="BC40" i="19"/>
  <c r="BS40" i="19" s="1" a="1"/>
  <c r="BS40" i="19" s="1"/>
  <c r="BC48" i="19"/>
  <c r="BS48" i="19" s="1" a="1"/>
  <c r="BS48" i="19" s="1"/>
  <c r="BC56" i="19"/>
  <c r="BS56" i="19" s="1" a="1"/>
  <c r="BS56" i="19" s="1"/>
  <c r="BC64" i="19"/>
  <c r="BS64" i="19" s="1" a="1"/>
  <c r="BS64" i="19" s="1"/>
  <c r="BC72" i="19"/>
  <c r="BS72" i="19" s="1" a="1"/>
  <c r="BS72" i="19" s="1"/>
  <c r="BC80" i="19"/>
  <c r="BS80" i="19" s="1" a="1"/>
  <c r="BS80" i="19" s="1"/>
  <c r="BC88" i="19"/>
  <c r="BS88" i="19" s="1" a="1"/>
  <c r="BS88" i="19" s="1"/>
  <c r="BC96" i="19"/>
  <c r="BS96" i="19" s="1" a="1"/>
  <c r="BS96" i="19" s="1"/>
  <c r="BC28" i="19"/>
  <c r="BS28" i="19" s="1" a="1"/>
  <c r="BS28" i="19" s="1"/>
  <c r="BC52" i="19"/>
  <c r="BS52" i="19" s="1" a="1"/>
  <c r="BS52" i="19" s="1"/>
  <c r="BC60" i="19"/>
  <c r="BS60" i="19" s="1" a="1"/>
  <c r="BS60" i="19" s="1"/>
  <c r="BC76" i="19"/>
  <c r="BS76" i="19" s="1" a="1"/>
  <c r="BS76" i="19" s="1"/>
  <c r="BC92" i="19"/>
  <c r="BS92" i="19" s="1" a="1"/>
  <c r="BS92" i="19" s="1"/>
  <c r="BC17" i="19"/>
  <c r="BS17" i="19" s="1" a="1"/>
  <c r="BS17" i="19" s="1"/>
  <c r="BC33" i="19"/>
  <c r="BS33" i="19" s="1" a="1"/>
  <c r="BS33" i="19" s="1"/>
  <c r="BC49" i="19"/>
  <c r="BS49" i="19" s="1" a="1"/>
  <c r="BS49" i="19" s="1"/>
  <c r="BC65" i="19"/>
  <c r="BS65" i="19" s="1" a="1"/>
  <c r="BS65" i="19" s="1"/>
  <c r="BC5" i="19"/>
  <c r="BS5" i="19" s="1" a="1"/>
  <c r="BS5" i="19" s="1"/>
  <c r="BC13" i="19"/>
  <c r="BS13" i="19" s="1" a="1"/>
  <c r="BS13" i="19" s="1"/>
  <c r="BC21" i="19"/>
  <c r="BS21" i="19" s="1" a="1"/>
  <c r="BS21" i="19" s="1"/>
  <c r="BC29" i="19"/>
  <c r="BS29" i="19" s="1" a="1"/>
  <c r="BS29" i="19" s="1"/>
  <c r="BC37" i="19"/>
  <c r="BS37" i="19" s="1" a="1"/>
  <c r="BS37" i="19" s="1"/>
  <c r="BC45" i="19"/>
  <c r="BS45" i="19" s="1" a="1"/>
  <c r="BS45" i="19" s="1"/>
  <c r="BC53" i="19"/>
  <c r="BS53" i="19" s="1" a="1"/>
  <c r="BS53" i="19" s="1"/>
  <c r="BC61" i="19"/>
  <c r="BS61" i="19" s="1" a="1"/>
  <c r="BS61" i="19" s="1"/>
  <c r="BC69" i="19"/>
  <c r="BS69" i="19" s="1" a="1"/>
  <c r="BS69" i="19" s="1"/>
  <c r="BC77" i="19"/>
  <c r="BS77" i="19" s="1" a="1"/>
  <c r="BS77" i="19" s="1"/>
  <c r="BC85" i="19"/>
  <c r="BS85" i="19" s="1" a="1"/>
  <c r="BS85" i="19" s="1"/>
  <c r="BC93" i="19"/>
  <c r="BS93" i="19" s="1" a="1"/>
  <c r="BS93" i="19" s="1"/>
  <c r="BC101" i="19"/>
  <c r="BS101" i="19" s="1" a="1"/>
  <c r="BS101" i="19"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<sst xmlns="http://schemas.openxmlformats.org/spreadsheetml/2006/main" count="822" uniqueCount="815">
  <si>
    <t>Unit UPC</t>
  </si>
  <si>
    <t>GTIN</t>
  </si>
  <si>
    <t>Unit Cost</t>
  </si>
  <si>
    <t>Days Guaranteed Upon Arrival</t>
  </si>
  <si>
    <t>Sell Cost</t>
  </si>
  <si>
    <t>SRP</t>
  </si>
  <si>
    <t>Slotting Fee</t>
  </si>
  <si>
    <t>Unit Allowance</t>
  </si>
  <si>
    <t>Brand</t>
  </si>
  <si>
    <t>Item Notes</t>
  </si>
  <si>
    <t>Reflect</t>
  </si>
  <si>
    <t>Cost Link</t>
  </si>
  <si>
    <t>Tray Count</t>
  </si>
  <si>
    <t>CAW</t>
  </si>
  <si>
    <t>Inner Pack (Units)</t>
  </si>
  <si>
    <t>MPQ</t>
  </si>
  <si>
    <t>Case Cube</t>
  </si>
  <si>
    <t>Request Fields</t>
  </si>
  <si>
    <t>Broker Name</t>
  </si>
  <si>
    <t>Broker #</t>
  </si>
  <si>
    <t>Tag Date</t>
  </si>
  <si>
    <t>Request Notes</t>
  </si>
  <si>
    <t>Buyer #</t>
  </si>
  <si>
    <t>Dept #</t>
  </si>
  <si>
    <t>Shipper Fields</t>
  </si>
  <si>
    <t>Shipper CAW</t>
  </si>
  <si>
    <t>Universal Item Fields</t>
  </si>
  <si>
    <t>Perishable</t>
  </si>
  <si>
    <t>Cigarette/Tobacco</t>
  </si>
  <si>
    <t>Shelf Tag Desc. Line 2 (25 Chars)</t>
  </si>
  <si>
    <t>W. Margin (Calc)</t>
  </si>
  <si>
    <t>R. Margin (Calc)</t>
  </si>
  <si>
    <t>Tray L/D (in)</t>
  </si>
  <si>
    <t>Tray W (in)</t>
  </si>
  <si>
    <t>Tray H (in)</t>
  </si>
  <si>
    <t>Manufacturer #</t>
  </si>
  <si>
    <t>Days from Pack</t>
  </si>
  <si>
    <t>Days Warning</t>
  </si>
  <si>
    <t>BICEPS 02 Shelf Life</t>
  </si>
  <si>
    <t>Retail Shelf Life</t>
  </si>
  <si>
    <t>% of Juice</t>
  </si>
  <si>
    <t>Leaker Allowance</t>
  </si>
  <si>
    <t>Item PLU</t>
  </si>
  <si>
    <t>Tare</t>
  </si>
  <si>
    <t>Tare Code</t>
  </si>
  <si>
    <t>Tray Size</t>
  </si>
  <si>
    <t>Wrapped Tare</t>
  </si>
  <si>
    <t>Unwrapped Tare</t>
  </si>
  <si>
    <t>Cost Type</t>
  </si>
  <si>
    <t>Distro Only?</t>
  </si>
  <si>
    <t>Order Book?</t>
  </si>
  <si>
    <t>MSAI Description</t>
  </si>
  <si>
    <t>NEI UPC</t>
  </si>
  <si>
    <t>NEI Size</t>
  </si>
  <si>
    <t>NEI UOM</t>
  </si>
  <si>
    <t>NEI Cost</t>
  </si>
  <si>
    <t>State</t>
  </si>
  <si>
    <t>Code Ends In</t>
  </si>
  <si>
    <t>Tax Stamp Item</t>
  </si>
  <si>
    <t>Tobacco Type</t>
  </si>
  <si>
    <t>Sticks in Pack</t>
  </si>
  <si>
    <t>Purch Status</t>
  </si>
  <si>
    <t>Billing Status</t>
  </si>
  <si>
    <t>NEI Retail GE</t>
  </si>
  <si>
    <t>NEI Retail GG</t>
  </si>
  <si>
    <t>Wine Discount</t>
  </si>
  <si>
    <t>B/W/L</t>
  </si>
  <si>
    <t>Pack Date/Sell By</t>
  </si>
  <si>
    <t>Bakery</t>
  </si>
  <si>
    <t>Dairy</t>
  </si>
  <si>
    <t>Deli</t>
  </si>
  <si>
    <t>Floral</t>
  </si>
  <si>
    <t>Frozen</t>
  </si>
  <si>
    <t>General Merchandise</t>
  </si>
  <si>
    <t>Meat</t>
  </si>
  <si>
    <t>Produce</t>
  </si>
  <si>
    <t>Prepared Foods</t>
  </si>
  <si>
    <t>Seafood</t>
  </si>
  <si>
    <t>Shipper R. Margin</t>
  </si>
  <si>
    <t>Shipper Sell Cost</t>
  </si>
  <si>
    <t>Fixed/Catch Weight</t>
  </si>
  <si>
    <t>Gluten Free?</t>
  </si>
  <si>
    <r>
      <t>Unit UPC</t>
    </r>
    <r>
      <rPr>
        <b/>
        <sz val="11"/>
        <color rgb="FFFF0000"/>
        <rFont val="Aptos Narrow"/>
        <family val="2"/>
        <scheme val="minor"/>
      </rPr>
      <t>*</t>
    </r>
  </si>
  <si>
    <r>
      <t>Item Type</t>
    </r>
    <r>
      <rPr>
        <b/>
        <sz val="11"/>
        <color rgb="FFFF0000"/>
        <rFont val="Aptos Narrow"/>
        <family val="2"/>
        <scheme val="minor"/>
      </rPr>
      <t>*</t>
    </r>
  </si>
  <si>
    <r>
      <t>Line of Business</t>
    </r>
    <r>
      <rPr>
        <b/>
        <sz val="11"/>
        <color rgb="FFFF0000"/>
        <rFont val="Aptos Narrow"/>
        <family val="2"/>
        <scheme val="minor"/>
      </rPr>
      <t>*</t>
    </r>
  </si>
  <si>
    <r>
      <t>Request Description</t>
    </r>
    <r>
      <rPr>
        <b/>
        <sz val="11"/>
        <color rgb="FFFF0000"/>
        <rFont val="Aptos Narrow"/>
        <family val="2"/>
        <scheme val="minor"/>
      </rPr>
      <t>*</t>
    </r>
  </si>
  <si>
    <r>
      <t>Supplier #</t>
    </r>
    <r>
      <rPr>
        <b/>
        <sz val="11"/>
        <color rgb="FFFF0000"/>
        <rFont val="Aptos Narrow"/>
        <family val="2"/>
        <scheme val="minor"/>
      </rPr>
      <t>*</t>
    </r>
  </si>
  <si>
    <r>
      <t>Vendor #</t>
    </r>
    <r>
      <rPr>
        <b/>
        <sz val="11"/>
        <color rgb="FFFF0000"/>
        <rFont val="Aptos Narrow"/>
        <family val="2"/>
        <scheme val="minor"/>
      </rPr>
      <t>*</t>
    </r>
  </si>
  <si>
    <r>
      <t>Tag Print</t>
    </r>
    <r>
      <rPr>
        <b/>
        <sz val="11"/>
        <color rgb="FFFF0000"/>
        <rFont val="Aptos Narrow"/>
        <family val="2"/>
        <scheme val="minor"/>
      </rPr>
      <t>*</t>
    </r>
  </si>
  <si>
    <r>
      <t>Known Loss Block</t>
    </r>
    <r>
      <rPr>
        <b/>
        <sz val="11"/>
        <color rgb="FFFF0000"/>
        <rFont val="Aptos Narrow"/>
        <family val="2"/>
        <scheme val="minor"/>
      </rPr>
      <t>*</t>
    </r>
  </si>
  <si>
    <r>
      <t>Sh. UPC Format</t>
    </r>
    <r>
      <rPr>
        <b/>
        <sz val="11"/>
        <color rgb="FFFF0000"/>
        <rFont val="Aptos Narrow"/>
        <family val="2"/>
        <scheme val="minor"/>
      </rPr>
      <t>*</t>
    </r>
  </si>
  <si>
    <r>
      <t>Shipper UPC</t>
    </r>
    <r>
      <rPr>
        <b/>
        <sz val="11"/>
        <color rgb="FFFF0000"/>
        <rFont val="Aptos Narrow"/>
        <family val="2"/>
        <scheme val="minor"/>
      </rPr>
      <t>*</t>
    </r>
  </si>
  <si>
    <r>
      <t>Shipper Description (30 Chars)</t>
    </r>
    <r>
      <rPr>
        <b/>
        <sz val="11"/>
        <color rgb="FFFF0000"/>
        <rFont val="Aptos Narrow"/>
        <family val="2"/>
        <scheme val="minor"/>
      </rPr>
      <t>*</t>
    </r>
  </si>
  <si>
    <r>
      <t>Shipper QTY</t>
    </r>
    <r>
      <rPr>
        <b/>
        <sz val="11"/>
        <color rgb="FFFF0000"/>
        <rFont val="Aptos Narrow"/>
        <family val="2"/>
        <scheme val="minor"/>
      </rPr>
      <t>*</t>
    </r>
  </si>
  <si>
    <r>
      <t>Shipper Cost</t>
    </r>
    <r>
      <rPr>
        <b/>
        <sz val="11"/>
        <color rgb="FFFF0000"/>
        <rFont val="Aptos Narrow"/>
        <family val="2"/>
        <scheme val="minor"/>
      </rPr>
      <t>*</t>
    </r>
  </si>
  <si>
    <r>
      <t>Shipper Group</t>
    </r>
    <r>
      <rPr>
        <b/>
        <sz val="11"/>
        <color rgb="FFFF0000"/>
        <rFont val="Aptos Narrow"/>
        <family val="2"/>
        <scheme val="minor"/>
      </rPr>
      <t>*</t>
    </r>
  </si>
  <si>
    <r>
      <t>Shipper Subgroup</t>
    </r>
    <r>
      <rPr>
        <b/>
        <sz val="11"/>
        <color rgb="FFFF0000"/>
        <rFont val="Aptos Narrow"/>
        <family val="2"/>
        <scheme val="minor"/>
      </rPr>
      <t>*</t>
    </r>
  </si>
  <si>
    <r>
      <t>Shipper L/D (in)</t>
    </r>
    <r>
      <rPr>
        <b/>
        <sz val="11"/>
        <color rgb="FFFF0000"/>
        <rFont val="Aptos Narrow"/>
        <family val="2"/>
        <scheme val="minor"/>
      </rPr>
      <t>*</t>
    </r>
  </si>
  <si>
    <r>
      <t>Shipper W (in)</t>
    </r>
    <r>
      <rPr>
        <b/>
        <sz val="11"/>
        <color rgb="FFFF0000"/>
        <rFont val="Aptos Narrow"/>
        <family val="2"/>
        <scheme val="minor"/>
      </rPr>
      <t>*</t>
    </r>
  </si>
  <si>
    <r>
      <t>Shipper H (in)</t>
    </r>
    <r>
      <rPr>
        <b/>
        <sz val="11"/>
        <color rgb="FFFF0000"/>
        <rFont val="Aptos Narrow"/>
        <family val="2"/>
        <scheme val="minor"/>
      </rPr>
      <t>*</t>
    </r>
  </si>
  <si>
    <r>
      <t>Shipper Wgt (lbs)</t>
    </r>
    <r>
      <rPr>
        <b/>
        <sz val="11"/>
        <color rgb="FFFF0000"/>
        <rFont val="Aptos Narrow"/>
        <family val="2"/>
        <scheme val="minor"/>
      </rPr>
      <t>*</t>
    </r>
  </si>
  <si>
    <r>
      <t>S. Tie</t>
    </r>
    <r>
      <rPr>
        <b/>
        <sz val="11"/>
        <color rgb="FFFF0000"/>
        <rFont val="Aptos Narrow"/>
        <family val="2"/>
        <scheme val="minor"/>
      </rPr>
      <t>*</t>
    </r>
  </si>
  <si>
    <r>
      <t>S. Tier</t>
    </r>
    <r>
      <rPr>
        <b/>
        <sz val="11"/>
        <color rgb="FFFF0000"/>
        <rFont val="Aptos Narrow"/>
        <family val="2"/>
        <scheme val="minor"/>
      </rPr>
      <t>*</t>
    </r>
  </si>
  <si>
    <r>
      <t>Shipper Margin</t>
    </r>
    <r>
      <rPr>
        <b/>
        <sz val="11"/>
        <color rgb="FFFF0000"/>
        <rFont val="Aptos Narrow"/>
        <family val="2"/>
        <scheme val="minor"/>
      </rPr>
      <t>*</t>
    </r>
  </si>
  <si>
    <r>
      <t>Reason</t>
    </r>
    <r>
      <rPr>
        <b/>
        <sz val="11"/>
        <color rgb="FFFF0000"/>
        <rFont val="Aptos Narrow"/>
        <family val="2"/>
        <scheme val="minor"/>
      </rPr>
      <t>*</t>
    </r>
  </si>
  <si>
    <r>
      <t>Product Type</t>
    </r>
    <r>
      <rPr>
        <b/>
        <sz val="11"/>
        <color rgb="FFFF0000"/>
        <rFont val="Aptos Narrow"/>
        <family val="2"/>
        <scheme val="minor"/>
      </rPr>
      <t>*</t>
    </r>
  </si>
  <si>
    <r>
      <t>Line Extension?</t>
    </r>
    <r>
      <rPr>
        <b/>
        <sz val="11"/>
        <color rgb="FFFF0000"/>
        <rFont val="Aptos Narrow"/>
        <family val="2"/>
        <scheme val="minor"/>
      </rPr>
      <t>*</t>
    </r>
  </si>
  <si>
    <r>
      <t>Unit UPC Format</t>
    </r>
    <r>
      <rPr>
        <b/>
        <sz val="11"/>
        <color rgb="FFFF0000"/>
        <rFont val="Aptos Narrow"/>
        <family val="2"/>
        <scheme val="minor"/>
      </rPr>
      <t>*</t>
    </r>
  </si>
  <si>
    <r>
      <t>Case UPC Format</t>
    </r>
    <r>
      <rPr>
        <b/>
        <sz val="11"/>
        <color rgb="FFFF0000"/>
        <rFont val="Aptos Narrow"/>
        <family val="2"/>
        <scheme val="minor"/>
      </rPr>
      <t>*</t>
    </r>
  </si>
  <si>
    <r>
      <t>Case UPC</t>
    </r>
    <r>
      <rPr>
        <b/>
        <sz val="11"/>
        <color rgb="FFFF0000"/>
        <rFont val="Aptos Narrow"/>
        <family val="2"/>
        <scheme val="minor"/>
      </rPr>
      <t>*</t>
    </r>
  </si>
  <si>
    <r>
      <t>Full Item Description</t>
    </r>
    <r>
      <rPr>
        <b/>
        <sz val="11"/>
        <color rgb="FFFF0000"/>
        <rFont val="Aptos Narrow"/>
        <family val="2"/>
        <scheme val="minor"/>
      </rPr>
      <t>*</t>
    </r>
  </si>
  <si>
    <r>
      <t>Item Description (30 Chars)</t>
    </r>
    <r>
      <rPr>
        <b/>
        <sz val="11"/>
        <color rgb="FFFF0000"/>
        <rFont val="Aptos Narrow"/>
        <family val="2"/>
        <scheme val="minor"/>
      </rPr>
      <t>*</t>
    </r>
  </si>
  <si>
    <r>
      <t>POS Desc. (18 Chars)</t>
    </r>
    <r>
      <rPr>
        <b/>
        <sz val="11"/>
        <color rgb="FFFF0000"/>
        <rFont val="Aptos Narrow"/>
        <family val="2"/>
        <scheme val="minor"/>
      </rPr>
      <t>*</t>
    </r>
  </si>
  <si>
    <r>
      <t>Shelf Tag Desc. Line 1 (25 Chars)</t>
    </r>
    <r>
      <rPr>
        <b/>
        <sz val="11"/>
        <color rgb="FFFF0000"/>
        <rFont val="Aptos Narrow"/>
        <family val="2"/>
        <scheme val="minor"/>
      </rPr>
      <t>*</t>
    </r>
  </si>
  <si>
    <r>
      <t>Size</t>
    </r>
    <r>
      <rPr>
        <b/>
        <sz val="11"/>
        <color rgb="FFFF0000"/>
        <rFont val="Aptos Narrow"/>
        <family val="2"/>
        <scheme val="minor"/>
      </rPr>
      <t>*</t>
    </r>
  </si>
  <si>
    <r>
      <t>UOM</t>
    </r>
    <r>
      <rPr>
        <b/>
        <sz val="11"/>
        <color rgb="FFFF0000"/>
        <rFont val="Aptos Narrow"/>
        <family val="2"/>
        <scheme val="minor"/>
      </rPr>
      <t>*</t>
    </r>
  </si>
  <si>
    <r>
      <t>Group</t>
    </r>
    <r>
      <rPr>
        <b/>
        <sz val="11"/>
        <color rgb="FFFF0000"/>
        <rFont val="Aptos Narrow"/>
        <family val="2"/>
        <scheme val="minor"/>
      </rPr>
      <t>*</t>
    </r>
  </si>
  <si>
    <r>
      <t>Subgroup</t>
    </r>
    <r>
      <rPr>
        <b/>
        <sz val="11"/>
        <color rgb="FFFF0000"/>
        <rFont val="Aptos Narrow"/>
        <family val="2"/>
        <scheme val="minor"/>
      </rPr>
      <t>*</t>
    </r>
  </si>
  <si>
    <r>
      <t>Family</t>
    </r>
    <r>
      <rPr>
        <b/>
        <sz val="11"/>
        <color rgb="FFFF0000"/>
        <rFont val="Aptos Narrow"/>
        <family val="2"/>
        <scheme val="minor"/>
      </rPr>
      <t>*</t>
    </r>
  </si>
  <si>
    <r>
      <t>Aggregate ID</t>
    </r>
    <r>
      <rPr>
        <b/>
        <sz val="11"/>
        <color rgb="FFFF0000"/>
        <rFont val="Aptos Narrow"/>
        <family val="2"/>
        <scheme val="minor"/>
      </rPr>
      <t>*</t>
    </r>
  </si>
  <si>
    <r>
      <t>Own Brands</t>
    </r>
    <r>
      <rPr>
        <b/>
        <sz val="11"/>
        <color rgb="FFFF0000"/>
        <rFont val="Aptos Narrow"/>
        <family val="2"/>
        <scheme val="minor"/>
      </rPr>
      <t>*</t>
    </r>
  </si>
  <si>
    <r>
      <t>Shipper Item Quantity</t>
    </r>
    <r>
      <rPr>
        <b/>
        <sz val="11"/>
        <color rgb="FFFF0000"/>
        <rFont val="Aptos Narrow"/>
        <family val="2"/>
        <scheme val="minor"/>
      </rPr>
      <t>*</t>
    </r>
  </si>
  <si>
    <r>
      <t>Pack/Case Quantity</t>
    </r>
    <r>
      <rPr>
        <b/>
        <sz val="11"/>
        <color rgb="FFFF0000"/>
        <rFont val="Aptos Narrow"/>
        <family val="2"/>
        <scheme val="minor"/>
      </rPr>
      <t>*</t>
    </r>
  </si>
  <si>
    <r>
      <t>Case L/D (in)</t>
    </r>
    <r>
      <rPr>
        <b/>
        <sz val="11"/>
        <color rgb="FFFF0000"/>
        <rFont val="Aptos Narrow"/>
        <family val="2"/>
        <scheme val="minor"/>
      </rPr>
      <t>*</t>
    </r>
  </si>
  <si>
    <r>
      <t>Case W (in)</t>
    </r>
    <r>
      <rPr>
        <b/>
        <sz val="11"/>
        <color rgb="FFFF0000"/>
        <rFont val="Aptos Narrow"/>
        <family val="2"/>
        <scheme val="minor"/>
      </rPr>
      <t>*</t>
    </r>
  </si>
  <si>
    <r>
      <t>Case H (in)</t>
    </r>
    <r>
      <rPr>
        <b/>
        <sz val="11"/>
        <color rgb="FFFF0000"/>
        <rFont val="Aptos Narrow"/>
        <family val="2"/>
        <scheme val="minor"/>
      </rPr>
      <t>*</t>
    </r>
  </si>
  <si>
    <r>
      <t>Case Wgt (lbs)</t>
    </r>
    <r>
      <rPr>
        <b/>
        <sz val="11"/>
        <color rgb="FFFF0000"/>
        <rFont val="Aptos Narrow"/>
        <family val="2"/>
        <scheme val="minor"/>
      </rPr>
      <t>*</t>
    </r>
  </si>
  <si>
    <r>
      <t>Tie</t>
    </r>
    <r>
      <rPr>
        <b/>
        <sz val="11"/>
        <color rgb="FFFF0000"/>
        <rFont val="Aptos Narrow"/>
        <family val="2"/>
        <scheme val="minor"/>
      </rPr>
      <t>*</t>
    </r>
  </si>
  <si>
    <r>
      <t>Tier</t>
    </r>
    <r>
      <rPr>
        <b/>
        <sz val="11"/>
        <color rgb="FFFF0000"/>
        <rFont val="Aptos Narrow"/>
        <family val="2"/>
        <scheme val="minor"/>
      </rPr>
      <t>*</t>
    </r>
  </si>
  <si>
    <r>
      <t>Shipper Unit Cost</t>
    </r>
    <r>
      <rPr>
        <b/>
        <sz val="11"/>
        <color rgb="FFFF0000"/>
        <rFont val="Aptos Narrow"/>
        <family val="2"/>
        <scheme val="minor"/>
      </rPr>
      <t>*</t>
    </r>
  </si>
  <si>
    <r>
      <t>Pack/Case Cost</t>
    </r>
    <r>
      <rPr>
        <b/>
        <sz val="11"/>
        <color rgb="FFFF0000"/>
        <rFont val="Aptos Narrow"/>
        <family val="2"/>
        <scheme val="minor"/>
      </rPr>
      <t>*</t>
    </r>
  </si>
  <si>
    <r>
      <t>Wholesale Margin</t>
    </r>
    <r>
      <rPr>
        <b/>
        <sz val="11"/>
        <color rgb="FFFF0000"/>
        <rFont val="Aptos Narrow"/>
        <family val="2"/>
        <scheme val="minor"/>
      </rPr>
      <t>*</t>
    </r>
  </si>
  <si>
    <r>
      <t>Exp. Movement</t>
    </r>
    <r>
      <rPr>
        <b/>
        <sz val="11"/>
        <color rgb="FFFF0000"/>
        <rFont val="Aptos Narrow"/>
        <family val="2"/>
        <scheme val="minor"/>
      </rPr>
      <t>*</t>
    </r>
  </si>
  <si>
    <r>
      <t>Shelf Life</t>
    </r>
    <r>
      <rPr>
        <b/>
        <sz val="11"/>
        <color rgb="FFFF0000"/>
        <rFont val="Aptos Narrow"/>
        <family val="2"/>
        <scheme val="minor"/>
      </rPr>
      <t>*</t>
    </r>
  </si>
  <si>
    <r>
      <t>Availability Date</t>
    </r>
    <r>
      <rPr>
        <b/>
        <sz val="11"/>
        <color rgb="FFFF0000"/>
        <rFont val="Aptos Narrow"/>
        <family val="2"/>
        <scheme val="minor"/>
      </rPr>
      <t>*</t>
    </r>
  </si>
  <si>
    <r>
      <t>Order Restriction</t>
    </r>
    <r>
      <rPr>
        <b/>
        <sz val="11"/>
        <color rgb="FFFF0000"/>
        <rFont val="Aptos Narrow"/>
        <family val="2"/>
        <scheme val="minor"/>
      </rPr>
      <t>*</t>
    </r>
  </si>
  <si>
    <r>
      <t>Retail Quantity</t>
    </r>
    <r>
      <rPr>
        <b/>
        <sz val="11"/>
        <color rgb="FFFF0000"/>
        <rFont val="Aptos Narrow"/>
        <family val="2"/>
        <scheme val="minor"/>
      </rPr>
      <t>*</t>
    </r>
  </si>
  <si>
    <r>
      <t>Retail Price</t>
    </r>
    <r>
      <rPr>
        <b/>
        <sz val="11"/>
        <color rgb="FFFF0000"/>
        <rFont val="Aptos Narrow"/>
        <family val="2"/>
        <scheme val="minor"/>
      </rPr>
      <t>*</t>
    </r>
  </si>
  <si>
    <t>INSTRUCTIONS:</t>
  </si>
  <si>
    <r>
      <t>The '</t>
    </r>
    <r>
      <rPr>
        <b/>
        <sz val="11"/>
        <color theme="1"/>
        <rFont val="Aptos Narrow"/>
        <family val="2"/>
        <scheme val="minor"/>
      </rPr>
      <t>Request</t>
    </r>
    <r>
      <rPr>
        <sz val="11"/>
        <color theme="1"/>
        <rFont val="Aptos Narrow"/>
        <family val="2"/>
        <scheme val="minor"/>
      </rPr>
      <t>' tab includes high-level details which apply to all items across all tabs. This tab consists of a single row of data.</t>
    </r>
  </si>
  <si>
    <r>
      <t xml:space="preserve">Vendor/Supplier fields are in </t>
    </r>
    <r>
      <rPr>
        <b/>
        <sz val="11"/>
        <color theme="4" tint="0.39997558519241921"/>
        <rFont val="Aptos Narrow"/>
        <family val="2"/>
        <scheme val="minor"/>
      </rPr>
      <t>BLUE</t>
    </r>
    <r>
      <rPr>
        <sz val="11"/>
        <color theme="1"/>
        <rFont val="Aptos Narrow"/>
        <family val="2"/>
        <scheme val="minor"/>
      </rPr>
      <t>.</t>
    </r>
  </si>
  <si>
    <r>
      <t xml:space="preserve">Giant Eagle/Merch fields are in </t>
    </r>
    <r>
      <rPr>
        <b/>
        <sz val="11"/>
        <color theme="9" tint="0.39997558519241921"/>
        <rFont val="Aptos Narrow"/>
        <family val="2"/>
        <scheme val="minor"/>
      </rPr>
      <t>GREEN</t>
    </r>
    <r>
      <rPr>
        <sz val="11"/>
        <color theme="1"/>
        <rFont val="Aptos Narrow"/>
        <family val="2"/>
        <scheme val="minor"/>
      </rPr>
      <t>.</t>
    </r>
  </si>
  <si>
    <t>UPC-E (8 digits):</t>
  </si>
  <si>
    <t>UPC-A (12 digits):</t>
  </si>
  <si>
    <t xml:space="preserve">EAN-13 (13 digits): </t>
  </si>
  <si>
    <t>EAN-8 (8 digits):</t>
  </si>
  <si>
    <t>✔ Unit UPC Check Digit</t>
  </si>
  <si>
    <t>✔ Case UPC Check Digit</t>
  </si>
  <si>
    <t>✔ GTIN Check Digit</t>
  </si>
  <si>
    <r>
      <t xml:space="preserve">Mandatory fields are marked with a </t>
    </r>
    <r>
      <rPr>
        <b/>
        <sz val="11"/>
        <color rgb="FFFF0000"/>
        <rFont val="Aptos Narrow"/>
        <family val="2"/>
        <scheme val="minor"/>
      </rPr>
      <t>RED</t>
    </r>
    <r>
      <rPr>
        <sz val="11"/>
        <color theme="1"/>
        <rFont val="Aptos Narrow"/>
        <family val="2"/>
        <scheme val="minor"/>
      </rPr>
      <t xml:space="preserve"> Asterisk: </t>
    </r>
    <r>
      <rPr>
        <b/>
        <sz val="11"/>
        <color rgb="FFFF0000"/>
        <rFont val="Aptos Narrow"/>
        <family val="2"/>
        <scheme val="minor"/>
      </rPr>
      <t>*</t>
    </r>
  </si>
  <si>
    <t>Image Attachments</t>
  </si>
  <si>
    <t>Product Image</t>
  </si>
  <si>
    <t>✔ Shipper UPC Check Digit</t>
  </si>
  <si>
    <t>Donation?</t>
  </si>
  <si>
    <t>Candy</t>
  </si>
  <si>
    <t>Greeting Cards</t>
  </si>
  <si>
    <t>Books &amp; Magazines</t>
  </si>
  <si>
    <t>Communications</t>
  </si>
  <si>
    <t>ACE Hardware</t>
  </si>
  <si>
    <t>LOBs</t>
  </si>
  <si>
    <t>HBC - Beauty</t>
  </si>
  <si>
    <t>HBC - Health</t>
  </si>
  <si>
    <t>HBC - Personal Care</t>
  </si>
  <si>
    <t>Inedible - Baby</t>
  </si>
  <si>
    <t>BWL - Wine</t>
  </si>
  <si>
    <t>CT - Tobacco</t>
  </si>
  <si>
    <t>CT - Cigarettes</t>
  </si>
  <si>
    <t>Inedible - Grocery Inedible</t>
  </si>
  <si>
    <t>BWL - Liquor</t>
  </si>
  <si>
    <t>Inedible - Pet</t>
  </si>
  <si>
    <t>Edible - Snacks &amp; Bread</t>
  </si>
  <si>
    <t>Edible - Packaged Beverages</t>
  </si>
  <si>
    <t>Edible - Meal Solution</t>
  </si>
  <si>
    <t>Edible - Breakfast &amp; Baking</t>
  </si>
  <si>
    <t>BWL - Beer</t>
  </si>
  <si>
    <t>Description</t>
  </si>
  <si>
    <t>GTIN-14 (14 digits):</t>
  </si>
  <si>
    <r>
      <rPr>
        <b/>
        <sz val="11"/>
        <color rgb="FFFF0000"/>
        <rFont val="Aptos Narrow"/>
        <family val="2"/>
        <scheme val="minor"/>
      </rPr>
      <t>DO NOT INCLUDE CHECK DIGITS FOR ANY UPC FIELDS.</t>
    </r>
    <r>
      <rPr>
        <sz val="11"/>
        <color theme="1"/>
        <rFont val="Aptos Narrow"/>
        <family val="2"/>
        <scheme val="minor"/>
      </rPr>
      <t xml:space="preserve"> These will be calculated separately. Do include </t>
    </r>
    <r>
      <rPr>
        <b/>
        <sz val="11"/>
        <color theme="4" tint="0.39997558519241921"/>
        <rFont val="Aptos Narrow"/>
        <family val="2"/>
        <scheme val="minor"/>
      </rPr>
      <t xml:space="preserve">system designators and leading zeroes </t>
    </r>
    <r>
      <rPr>
        <sz val="11"/>
        <color theme="1"/>
        <rFont val="Aptos Narrow"/>
        <family val="2"/>
        <scheme val="minor"/>
      </rPr>
      <t>if necessary.</t>
    </r>
  </si>
  <si>
    <r>
      <t>Perishable</t>
    </r>
    <r>
      <rPr>
        <sz val="11"/>
        <color theme="1"/>
        <rFont val="Aptos Narrow"/>
        <family val="2"/>
        <scheme val="minor"/>
      </rPr>
      <t>: Includes Perishable-specific attributes such as shelf life and nutritional information</t>
    </r>
  </si>
  <si>
    <r>
      <t>Cigarette/Tobacco</t>
    </r>
    <r>
      <rPr>
        <sz val="11"/>
        <color theme="1"/>
        <rFont val="Aptos Narrow"/>
        <family val="2"/>
        <scheme val="minor"/>
      </rPr>
      <t xml:space="preserve">: Includes unique attributes which define item attributes by US State </t>
    </r>
  </si>
  <si>
    <r>
      <rPr>
        <b/>
        <sz val="11"/>
        <color theme="1"/>
        <rFont val="Aptos Narrow"/>
        <family val="2"/>
        <scheme val="minor"/>
      </rPr>
      <t>Beer/Wine/Liquor</t>
    </r>
    <r>
      <rPr>
        <sz val="11"/>
        <color theme="1"/>
        <rFont val="Aptos Narrow"/>
        <family val="2"/>
        <scheme val="minor"/>
      </rPr>
      <t>: Includes unique attributes for handling specific item discounts</t>
    </r>
  </si>
  <si>
    <t>CHANGELOG</t>
  </si>
  <si>
    <t>Merch-400: UPC Format must be selected before entering a UPC (applies to Shipper, Unit, and Case)</t>
  </si>
  <si>
    <t>Merch-399: Tag Print must be selected before entering a Tag Date</t>
  </si>
  <si>
    <t>Merch-405: Reason must be selected as 'Replacement' before entering a Replaced Item</t>
  </si>
  <si>
    <t>Merch-408: Family must allow up to 6 digits including the word 'NEW'</t>
  </si>
  <si>
    <t>Merch-409: Aggregate must allow up to 8 digits including the words 'NEW' or 'NONE'</t>
  </si>
  <si>
    <t>Merch-402: Tag Print must be selected before entering Tag Date, which must be a date in the future</t>
  </si>
  <si>
    <t>Merch-403: Email field must be in email format (including @ and . With at least 1 character between)</t>
  </si>
  <si>
    <t>Merch-404: Phone field is now in phone number format and must be exactly 10 digits</t>
  </si>
  <si>
    <t>Updated Family to allow between 2-6 characters.</t>
  </si>
  <si>
    <t>Updated Shipper Description, Item Description, POS Description, and Shelf Tag Description fields to have maximum character limits</t>
  </si>
  <si>
    <t>Updated Shipper Group/Subgroup to only allow up to 4 digits</t>
  </si>
  <si>
    <t>Replaced WITEM</t>
  </si>
  <si>
    <t>Similar Item UPC</t>
  </si>
  <si>
    <t>Removed Setup Required Date</t>
  </si>
  <si>
    <t>Adding Format + Check Digit for UPC fields</t>
  </si>
  <si>
    <t>Similar Item UPC Format</t>
  </si>
  <si>
    <t>✔ Similar Item UPC Check Digit</t>
  </si>
  <si>
    <t>NEI UPC Format</t>
  </si>
  <si>
    <t>✔ NEI UPC Check Digit</t>
  </si>
  <si>
    <t>Updated character limits for various fields, per task QE-550</t>
  </si>
  <si>
    <t>Updated Tag Date field to reflect requirements (Yes = Thursday in the future, No/Future = Blank)</t>
  </si>
  <si>
    <t>Removed Imported UPC field</t>
  </si>
  <si>
    <r>
      <t>Contact Phone</t>
    </r>
    <r>
      <rPr>
        <b/>
        <sz val="11"/>
        <color rgb="FFFF0000"/>
        <rFont val="Aptos Narrow"/>
        <family val="2"/>
        <scheme val="minor"/>
      </rPr>
      <t>*</t>
    </r>
  </si>
  <si>
    <r>
      <t>Contact Email</t>
    </r>
    <r>
      <rPr>
        <b/>
        <sz val="11"/>
        <color rgb="FFFF0000"/>
        <rFont val="Aptos Narrow"/>
        <family val="2"/>
        <scheme val="minor"/>
      </rPr>
      <t>*</t>
    </r>
  </si>
  <si>
    <r>
      <t>Contact Name</t>
    </r>
    <r>
      <rPr>
        <b/>
        <sz val="11"/>
        <color rgb="FFFF0000"/>
        <rFont val="Aptos Narrow"/>
        <family val="2"/>
        <scheme val="minor"/>
      </rPr>
      <t>*</t>
    </r>
  </si>
  <si>
    <r>
      <t>Priority</t>
    </r>
    <r>
      <rPr>
        <b/>
        <sz val="11"/>
        <color rgb="FFFF0000"/>
        <rFont val="Aptos Narrow"/>
        <family val="2"/>
        <scheme val="minor"/>
      </rPr>
      <t>*</t>
    </r>
  </si>
  <si>
    <t>Removed Code Date field</t>
  </si>
  <si>
    <t>Updated Availability Date to require date a date in the future.</t>
  </si>
  <si>
    <t>Foodstamp Eligible?</t>
  </si>
  <si>
    <t>Updated conditional formatting/errors for various fields</t>
  </si>
  <si>
    <t>UPCOMING CHANGES:</t>
  </si>
  <si>
    <t>Updated Facility 1/Facility 2 to Facility/WH Code</t>
  </si>
  <si>
    <t>Updated Supplier #, Facility, WH Code, Family fields to allow for multiple values separated by commas. Family can also accept 'New' or 'None' as values.</t>
  </si>
  <si>
    <r>
      <t>Facility</t>
    </r>
    <r>
      <rPr>
        <b/>
        <sz val="11"/>
        <color rgb="FFFF0000"/>
        <rFont val="Aptos Narrow"/>
        <family val="2"/>
        <scheme val="minor"/>
      </rPr>
      <t>*</t>
    </r>
  </si>
  <si>
    <r>
      <t>WH Code</t>
    </r>
    <r>
      <rPr>
        <b/>
        <sz val="11"/>
        <color rgb="FFFF0000"/>
        <rFont val="Aptos Narrow"/>
        <family val="2"/>
        <scheme val="minor"/>
      </rPr>
      <t>*</t>
    </r>
  </si>
  <si>
    <r>
      <t>Shipper Item Status</t>
    </r>
    <r>
      <rPr>
        <b/>
        <sz val="11"/>
        <color rgb="FFFF0000"/>
        <rFont val="Aptos Narrow"/>
        <family val="2"/>
        <scheme val="minor"/>
      </rPr>
      <t>*</t>
    </r>
  </si>
  <si>
    <r>
      <t xml:space="preserve">&lt; </t>
    </r>
    <r>
      <rPr>
        <b/>
        <sz val="11"/>
        <color theme="1"/>
        <rFont val="Aptos Narrow"/>
        <family val="2"/>
        <scheme val="minor"/>
      </rPr>
      <t>Include first 11 digits</t>
    </r>
    <r>
      <rPr>
        <sz val="11"/>
        <color theme="1"/>
        <rFont val="Aptos Narrow"/>
        <family val="2"/>
        <scheme val="minor"/>
      </rPr>
      <t xml:space="preserve"> in the UPC field. 12th will be calculated.</t>
    </r>
  </si>
  <si>
    <r>
      <t xml:space="preserve">&lt; </t>
    </r>
    <r>
      <rPr>
        <b/>
        <sz val="11"/>
        <color theme="1"/>
        <rFont val="Aptos Narrow"/>
        <family val="2"/>
        <scheme val="minor"/>
      </rPr>
      <t>Include first 7 digits</t>
    </r>
    <r>
      <rPr>
        <sz val="11"/>
        <color theme="1"/>
        <rFont val="Aptos Narrow"/>
        <family val="2"/>
        <scheme val="minor"/>
      </rPr>
      <t xml:space="preserve"> in the UPC field. 8th will be calculated.</t>
    </r>
  </si>
  <si>
    <t>WIC Eligible?</t>
  </si>
  <si>
    <t>Add "Family Status" field - BACKLOG</t>
  </si>
  <si>
    <t>Add "Tag Count" field - BACKLOG</t>
  </si>
  <si>
    <t>Add "Scale Item Flag" field - BACKLOG</t>
  </si>
  <si>
    <t>Add "NEI Flag" field - BACKLOG</t>
  </si>
  <si>
    <t>Added Shipper Item Status field</t>
  </si>
  <si>
    <t>"Version 0" NIF complete and ready for testing</t>
  </si>
  <si>
    <t>Updated Wine Discount field to include dropdown values</t>
  </si>
  <si>
    <r>
      <t xml:space="preserve">&lt; </t>
    </r>
    <r>
      <rPr>
        <b/>
        <sz val="11"/>
        <color theme="1"/>
        <rFont val="Aptos Narrow"/>
        <family val="2"/>
        <scheme val="minor"/>
      </rPr>
      <t>Include first 12 digits</t>
    </r>
    <r>
      <rPr>
        <sz val="11"/>
        <color theme="1"/>
        <rFont val="Aptos Narrow"/>
        <family val="2"/>
        <scheme val="minor"/>
      </rPr>
      <t xml:space="preserve"> in the UPC field. 13th will be calculated.</t>
    </r>
  </si>
  <si>
    <r>
      <t>Merch #</t>
    </r>
    <r>
      <rPr>
        <b/>
        <sz val="11"/>
        <color rgb="FFFF0000"/>
        <rFont val="Aptos Narrow"/>
        <family val="2"/>
        <scheme val="minor"/>
      </rPr>
      <t>*</t>
    </r>
  </si>
  <si>
    <t>Allowance Type</t>
  </si>
  <si>
    <t>Splitting into 5 "Item Type" versions</t>
  </si>
  <si>
    <r>
      <t>Vendor Name</t>
    </r>
    <r>
      <rPr>
        <b/>
        <sz val="11"/>
        <color rgb="FFFF0000"/>
        <rFont val="Aptos Narrow"/>
        <family val="2"/>
        <scheme val="minor"/>
      </rPr>
      <t>*</t>
    </r>
  </si>
  <si>
    <r>
      <t>Supplier Name</t>
    </r>
    <r>
      <rPr>
        <b/>
        <sz val="11"/>
        <color rgb="FFFF0000"/>
        <rFont val="Aptos Narrow"/>
        <family val="2"/>
        <scheme val="minor"/>
      </rPr>
      <t>*</t>
    </r>
  </si>
  <si>
    <t>Updated Vendor # to only allow 2-6 digit numbers</t>
  </si>
  <si>
    <t>Made Supplier Name and Vendor Name mandatory</t>
  </si>
  <si>
    <t>Updated Wholesale Margin to % format</t>
  </si>
  <si>
    <t>Updated calculated margin field formulas</t>
  </si>
  <si>
    <t>Updated UOM list</t>
  </si>
  <si>
    <t>Updated UOM  list (added Liter)</t>
  </si>
  <si>
    <t>Updated Case UPC List (added GTIN)</t>
  </si>
  <si>
    <t>Updated Case UPC Check Digit formula</t>
  </si>
  <si>
    <t>Updated Wholesale Margin, Shipper Margin, and Leaker Allowance to % fields.</t>
  </si>
  <si>
    <t>Added "Item Type" designators to Request tab</t>
  </si>
  <si>
    <t>Added Case UPC Image to Attachments tab</t>
  </si>
  <si>
    <t>Adjusted GTIN field to 'Text' format to allow for leading zeroes</t>
  </si>
  <si>
    <t>Added 'Discontinued' disclaimer to Instructions tab</t>
  </si>
  <si>
    <t>Disclaimer: In the event that an item is discontinued due to poor performance, Giant Eagle will bill the vendor 50% of the average cost of the remaining inventory to cover markdowns to liquidate the item.</t>
  </si>
  <si>
    <r>
      <t xml:space="preserve">Field headers can be clicked on to show a </t>
    </r>
    <r>
      <rPr>
        <b/>
        <sz val="11"/>
        <color theme="1"/>
        <rFont val="Aptos Narrow"/>
        <family val="2"/>
        <scheme val="minor"/>
      </rPr>
      <t>tooltip</t>
    </r>
    <r>
      <rPr>
        <sz val="11"/>
        <color theme="1"/>
        <rFont val="Aptos Narrow"/>
        <family val="2"/>
        <scheme val="minor"/>
      </rPr>
      <t xml:space="preserve"> with detailed instructions for that field.</t>
    </r>
  </si>
  <si>
    <t xml:space="preserve">UPC / BARCODE FORMATTING: </t>
  </si>
  <si>
    <r>
      <t xml:space="preserve">&lt; </t>
    </r>
    <r>
      <rPr>
        <b/>
        <sz val="11"/>
        <color theme="1"/>
        <rFont val="Aptos Narrow"/>
        <family val="2"/>
        <scheme val="minor"/>
      </rPr>
      <t>Include first 13 digits</t>
    </r>
    <r>
      <rPr>
        <sz val="11"/>
        <color theme="1"/>
        <rFont val="Aptos Narrow"/>
        <family val="2"/>
        <scheme val="minor"/>
      </rPr>
      <t xml:space="preserve"> in the GTIN field. 14th will be calculated.
</t>
    </r>
    <r>
      <rPr>
        <b/>
        <sz val="11"/>
        <color theme="1"/>
        <rFont val="Aptos Narrow"/>
        <family val="2"/>
        <scheme val="minor"/>
      </rPr>
      <t>NOTE</t>
    </r>
    <r>
      <rPr>
        <sz val="11"/>
        <color theme="1"/>
        <rFont val="Aptos Narrow"/>
        <family val="2"/>
        <scheme val="minor"/>
      </rPr>
      <t>: For the 'Case UPC' field, GTINs can be shorted to UPC-A format if needed.
When doing so, remove leading any digits, but keep leading zeroes up to 11 digits (12 with check digit).</t>
    </r>
  </si>
  <si>
    <t>Updated UPC/Barcode Formatting instructions</t>
  </si>
  <si>
    <t>Updated Slotting Fee limit to $1,000,000</t>
  </si>
  <si>
    <t>Hid several WH-only Perishable fields from DSD form.</t>
  </si>
  <si>
    <t>Medium</t>
  </si>
  <si>
    <t>You can click the Field Header to review the instructions for that field if you are unsure of how to correct the data.</t>
  </si>
  <si>
    <t>COPY AND PASTING DATA:</t>
  </si>
  <si>
    <r>
      <t>The '</t>
    </r>
    <r>
      <rPr>
        <b/>
        <sz val="11"/>
        <color theme="1"/>
        <rFont val="Aptos Narrow"/>
        <family val="2"/>
        <scheme val="minor"/>
      </rPr>
      <t>Item</t>
    </r>
    <r>
      <rPr>
        <sz val="11"/>
        <color theme="1"/>
        <rFont val="Aptos Narrow"/>
        <family val="2"/>
        <scheme val="minor"/>
      </rPr>
      <t>' tab includes all item attributes required for new item setup. Toward the end of the form are specific sections for the following lines of business:</t>
    </r>
  </si>
  <si>
    <r>
      <t xml:space="preserve">If invalid data is copy and pasted into the form, it will highlight the field in </t>
    </r>
    <r>
      <rPr>
        <b/>
        <sz val="11"/>
        <color rgb="FFFFC000"/>
        <rFont val="Aptos Narrow"/>
        <family val="2"/>
        <scheme val="minor"/>
      </rPr>
      <t>ORANGE</t>
    </r>
    <r>
      <rPr>
        <b/>
        <sz val="11"/>
        <color theme="1"/>
        <rFont val="Aptos Narrow"/>
        <family val="2"/>
        <scheme val="minor"/>
      </rPr>
      <t>.</t>
    </r>
  </si>
  <si>
    <r>
      <t>If this occurs,</t>
    </r>
    <r>
      <rPr>
        <b/>
        <sz val="11"/>
        <color theme="1"/>
        <rFont val="Aptos Narrow"/>
        <family val="2"/>
        <scheme val="minor"/>
      </rPr>
      <t xml:space="preserve"> you must correct the data</t>
    </r>
    <r>
      <rPr>
        <sz val="11"/>
        <color theme="1"/>
        <rFont val="Aptos Narrow"/>
        <family val="2"/>
        <scheme val="minor"/>
      </rPr>
      <t xml:space="preserve"> before submitting the form through the next step of the process.</t>
    </r>
  </si>
  <si>
    <r>
      <t>The '</t>
    </r>
    <r>
      <rPr>
        <b/>
        <sz val="11"/>
        <color theme="1"/>
        <rFont val="Aptos Narrow"/>
        <family val="2"/>
        <scheme val="minor"/>
      </rPr>
      <t>Shipper</t>
    </r>
    <r>
      <rPr>
        <sz val="11"/>
        <color theme="1"/>
        <rFont val="Aptos Narrow"/>
        <family val="2"/>
        <scheme val="minor"/>
      </rPr>
      <t>' tab (only applicable for New Shipper requests) applies to the shipper container itself. This tab consists of a single row of data.</t>
    </r>
  </si>
  <si>
    <r>
      <t>Unit L/D (in)</t>
    </r>
    <r>
      <rPr>
        <b/>
        <sz val="11"/>
        <color rgb="FFFF0000"/>
        <rFont val="Aptos Narrow"/>
        <family val="2"/>
        <scheme val="minor"/>
      </rPr>
      <t>*</t>
    </r>
  </si>
  <si>
    <r>
      <t>Unit W (in)</t>
    </r>
    <r>
      <rPr>
        <b/>
        <sz val="11"/>
        <color rgb="FFFF0000"/>
        <rFont val="Aptos Narrow"/>
        <family val="2"/>
        <scheme val="minor"/>
      </rPr>
      <t>*</t>
    </r>
  </si>
  <si>
    <r>
      <t>Unit H (in)</t>
    </r>
    <r>
      <rPr>
        <b/>
        <sz val="11"/>
        <color rgb="FFFF0000"/>
        <rFont val="Aptos Narrow"/>
        <family val="2"/>
        <scheme val="minor"/>
      </rPr>
      <t>*</t>
    </r>
  </si>
  <si>
    <r>
      <t>Unit Wgt (lbs)</t>
    </r>
    <r>
      <rPr>
        <b/>
        <sz val="11"/>
        <color rgb="FFFF0000"/>
        <rFont val="Aptos Narrow"/>
        <family val="2"/>
        <scheme val="minor"/>
      </rPr>
      <t>*</t>
    </r>
  </si>
  <si>
    <r>
      <t>MOQ</t>
    </r>
    <r>
      <rPr>
        <b/>
        <sz val="11"/>
        <color rgb="FFFF0000"/>
        <rFont val="Aptos Narrow"/>
        <family val="2"/>
        <scheme val="minor"/>
      </rPr>
      <t>*</t>
    </r>
  </si>
  <si>
    <t>Shipper UPC</t>
  </si>
  <si>
    <t>Shipper Description</t>
  </si>
  <si>
    <t>Case UPC Image</t>
  </si>
  <si>
    <r>
      <t xml:space="preserve">Additionally, mandatory fields which are not yet filled in will be highlighted: </t>
    </r>
    <r>
      <rPr>
        <b/>
        <sz val="11"/>
        <color rgb="FF00B0F0"/>
        <rFont val="Aptos Narrow"/>
        <family val="2"/>
        <scheme val="minor"/>
      </rPr>
      <t>BLUE</t>
    </r>
    <r>
      <rPr>
        <sz val="11"/>
        <rFont val="Aptos Narrow"/>
        <family val="2"/>
        <scheme val="minor"/>
      </rPr>
      <t xml:space="preserve"> for Vendor/Supplier fields, </t>
    </r>
    <r>
      <rPr>
        <b/>
        <sz val="11"/>
        <color rgb="FF92D050"/>
        <rFont val="Aptos Narrow"/>
        <family val="2"/>
        <scheme val="minor"/>
      </rPr>
      <t>GREEN</t>
    </r>
    <r>
      <rPr>
        <sz val="11"/>
        <rFont val="Aptos Narrow"/>
        <family val="2"/>
        <scheme val="minor"/>
      </rPr>
      <t xml:space="preserve"> for Giant Eagle/Merch fields</t>
    </r>
    <r>
      <rPr>
        <b/>
        <sz val="11"/>
        <rFont val="Aptos Narrow"/>
        <family val="2"/>
        <scheme val="minor"/>
      </rPr>
      <t>.</t>
    </r>
  </si>
  <si>
    <t>If necesssary, it is recommended to paste using CTRL+SHIFT+V, or by using the 'Keep Source Formatting' option.</t>
  </si>
  <si>
    <r>
      <rPr>
        <b/>
        <sz val="11"/>
        <color theme="1"/>
        <rFont val="Aptos Narrow"/>
        <family val="2"/>
        <scheme val="minor"/>
      </rPr>
      <t>It is not recommended to copy and paste</t>
    </r>
    <r>
      <rPr>
        <sz val="11"/>
        <color theme="1"/>
        <rFont val="Aptos Narrow"/>
        <family val="2"/>
        <scheme val="minor"/>
      </rPr>
      <t xml:space="preserve"> data from a different Excel spreadsheet into this one.</t>
    </r>
  </si>
  <si>
    <r>
      <rPr>
        <b/>
        <sz val="11"/>
        <color theme="1"/>
        <rFont val="Aptos Narrow"/>
        <family val="2"/>
        <scheme val="minor"/>
      </rPr>
      <t>Space Planning</t>
    </r>
    <r>
      <rPr>
        <sz val="11"/>
        <color theme="1"/>
        <rFont val="Aptos Narrow"/>
        <family val="2"/>
        <scheme val="minor"/>
      </rPr>
      <t>: Includes Unit/Tray dimensions for use in Blue Yonder space planning applications</t>
    </r>
  </si>
  <si>
    <r>
      <t>Shipper UPC Image</t>
    </r>
    <r>
      <rPr>
        <b/>
        <sz val="11"/>
        <color rgb="FFFF0000"/>
        <rFont val="Aptos Narrow"/>
        <family val="2"/>
        <scheme val="minor"/>
      </rPr>
      <t>*</t>
    </r>
  </si>
  <si>
    <r>
      <t>Unit UPC Image</t>
    </r>
    <r>
      <rPr>
        <b/>
        <sz val="11"/>
        <color rgb="FFFF0000"/>
        <rFont val="Aptos Narrow"/>
        <family val="2"/>
        <scheme val="minor"/>
      </rPr>
      <t>*</t>
    </r>
  </si>
  <si>
    <r>
      <rPr>
        <b/>
        <sz val="11"/>
        <color rgb="FFFF0000"/>
        <rFont val="Aptos Narrow"/>
        <family val="2"/>
        <scheme val="minor"/>
      </rPr>
      <t>IMPORTANT</t>
    </r>
    <r>
      <rPr>
        <b/>
        <sz val="11"/>
        <color theme="1"/>
        <rFont val="Aptos Narrow"/>
        <family val="2"/>
        <scheme val="minor"/>
      </rPr>
      <t>: The form will not be accepted without UPC images. A Product Information Sheet should also be attached alongside this form.</t>
    </r>
  </si>
  <si>
    <r>
      <t>The '</t>
    </r>
    <r>
      <rPr>
        <b/>
        <sz val="11"/>
        <color theme="1"/>
        <rFont val="Aptos Narrow"/>
        <family val="2"/>
        <scheme val="minor"/>
      </rPr>
      <t>Attachments'</t>
    </r>
    <r>
      <rPr>
        <sz val="11"/>
        <color theme="1"/>
        <rFont val="Aptos Narrow"/>
        <family val="2"/>
        <scheme val="minor"/>
      </rPr>
      <t xml:space="preserve"> tab allows you to attach UPC and product images as necessary.</t>
    </r>
  </si>
  <si>
    <r>
      <t>HSA/FSA Eligible?</t>
    </r>
    <r>
      <rPr>
        <b/>
        <sz val="11"/>
        <color rgb="FFFF0000"/>
        <rFont val="Aptos Narrow"/>
        <family val="2"/>
        <scheme val="minor"/>
      </rPr>
      <t>*</t>
    </r>
  </si>
  <si>
    <r>
      <t>Pre-Priced Item?</t>
    </r>
    <r>
      <rPr>
        <b/>
        <sz val="11"/>
        <color rgb="FFFF0000"/>
        <rFont val="Aptos Narrow"/>
        <family val="2"/>
        <scheme val="minor"/>
      </rPr>
      <t>*</t>
    </r>
  </si>
  <si>
    <t>Pre-Priced Retail</t>
  </si>
  <si>
    <t>Survey Date</t>
  </si>
  <si>
    <t>Tag Size</t>
  </si>
  <si>
    <t>Tag UOM</t>
  </si>
  <si>
    <t>BWL - Low Proof</t>
  </si>
  <si>
    <r>
      <t>Country of Origin</t>
    </r>
    <r>
      <rPr>
        <b/>
        <sz val="11"/>
        <color rgb="FFFF0000"/>
        <rFont val="Aptos Narrow"/>
        <family val="2"/>
        <scheme val="minor"/>
      </rPr>
      <t>*</t>
    </r>
  </si>
  <si>
    <t>ISO Code</t>
  </si>
  <si>
    <t>Country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</si>
  <si>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</si>
  <si>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</si>
  <si>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</si>
  <si>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</si>
  <si>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</si>
  <si>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</si>
  <si>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</si>
  <si>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</si>
  <si>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</si>
  <si>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</si>
  <si>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</si>
  <si>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</si>
  <si>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</si>
  <si>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</si>
  <si>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</si>
  <si>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</si>
  <si>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</si>
  <si>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</si>
  <si>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</si>
  <si>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</si>
  <si>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</si>
  <si>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</si>
  <si>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</si>
  <si>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</si>
  <si>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</si>
  <si>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</si>
  <si>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</si>
  <si>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</si>
  <si>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</si>
  <si>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</si>
  <si>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</si>
  <si>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</si>
  <si>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</si>
  <si>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</si>
  <si>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</si>
  <si>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</si>
  <si>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</si>
  <si>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</si>
  <si>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</si>
  <si>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</si>
  <si>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</si>
  <si>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</si>
  <si>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</si>
  <si>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</si>
  <si>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</si>
  <si>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</si>
  <si>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</si>
  <si>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</si>
  <si>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</si>
  <si>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</si>
  <si>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</si>
  <si>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</si>
  <si>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</si>
  <si>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</si>
  <si>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</si>
  <si>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</si>
  <si>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</si>
  <si>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</si>
  <si>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</si>
  <si>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</si>
  <si>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</si>
  <si>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</si>
  <si>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</si>
  <si>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</si>
  <si>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</si>
  <si>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</si>
  <si>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</si>
  <si>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</si>
  <si>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</si>
  <si>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</si>
  <si>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</si>
  <si>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</si>
  <si>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</si>
  <si>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</si>
  <si>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</si>
  <si>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</si>
  <si>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</si>
  <si>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</si>
  <si>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</si>
  <si>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</si>
  <si>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</si>
  <si>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</si>
  <si>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</si>
  <si>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</si>
  <si>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</si>
  <si>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</si>
  <si>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</si>
  <si>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</si>
  <si>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</si>
  <si>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</si>
  <si>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</si>
  <si>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</si>
  <si>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</si>
  <si>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</si>
  <si>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</si>
  <si>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</si>
  <si>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</si>
  <si>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</si>
  <si>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</si>
  <si>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</si>
  <si>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</si>
  <si>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</si>
  <si>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</si>
  <si>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</si>
  <si>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</si>
  <si>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</si>
  <si>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</si>
  <si>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</si>
  <si>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</si>
  <si>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</si>
  <si>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</si>
  <si>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</si>
  <si>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</si>
  <si>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</si>
  <si>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</si>
  <si>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</si>
  <si>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</si>
  <si>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</si>
  <si>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</si>
  <si>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</si>
  <si>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</si>
  <si>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</si>
  <si>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</si>
  <si>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</si>
  <si>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</si>
  <si>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</si>
  <si>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</si>
  <si>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</si>
  <si>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</si>
  <si>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</si>
  <si>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</si>
  <si>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</si>
  <si>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</si>
  <si>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</si>
  <si>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</si>
  <si>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</si>
  <si>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</si>
  <si>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</si>
  <si>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</si>
  <si>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</si>
  <si>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</si>
  <si>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</si>
  <si>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</si>
  <si>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</si>
  <si>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</si>
  <si>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</si>
  <si>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</si>
  <si>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</si>
  <si>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</si>
  <si>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</si>
  <si>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</si>
  <si>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</si>
  <si>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</si>
  <si>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</si>
  <si>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</si>
  <si>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</si>
  <si>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</si>
  <si>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</si>
  <si>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</si>
  <si>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</si>
  <si>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</si>
  <si>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</si>
  <si>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</si>
  <si>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</si>
  <si>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</si>
  <si>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</si>
  <si>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</si>
  <si>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</si>
  <si>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</si>
  <si>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</si>
  <si>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</si>
  <si>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</si>
  <si>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</si>
  <si>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</si>
  <si>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</si>
  <si>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</si>
  <si>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</si>
  <si>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</si>
  <si>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</si>
  <si>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</si>
  <si>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</si>
  <si>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</si>
  <si>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</si>
  <si>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</si>
  <si>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</si>
  <si>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</si>
  <si>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</si>
  <si>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</si>
  <si>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</si>
  <si>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</si>
  <si>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</si>
  <si>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</si>
  <si>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</si>
  <si>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</si>
  <si>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</si>
  <si>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</si>
  <si>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</si>
  <si>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</si>
  <si>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</si>
  <si>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</si>
  <si>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</si>
  <si>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</si>
  <si>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</si>
  <si>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</si>
  <si>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</si>
  <si>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</si>
  <si>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</si>
  <si>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</si>
  <si>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</si>
  <si>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</si>
  <si>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</si>
  <si>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Iran</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</si>
  <si>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</si>
  <si>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</si>
  <si>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</si>
  <si>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</si>
  <si>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</si>
  <si>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</si>
  <si>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</si>
  <si>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</si>
  <si>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</si>
  <si>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</si>
  <si>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</si>
  <si>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</si>
  <si>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</si>
  <si>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</si>
  <si>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</si>
  <si>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</si>
  <si>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</si>
  <si>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</si>
  <si>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</si>
  <si>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</si>
  <si>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</si>
  <si>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</si>
  <si>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</si>
  <si>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</si>
  <si>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</si>
  <si>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</si>
  <si>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</si>
  <si>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</si>
  <si>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</si>
  <si>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</si>
  <si>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</si>
  <si>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</si>
  <si>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</si>
  <si>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</si>
  <si>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</si>
  <si>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</si>
  <si>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</si>
  <si>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</si>
  <si>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</si>
  <si>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</si>
  <si>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</si>
  <si>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</si>
  <si>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</si>
  <si>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</si>
  <si>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</si>
  <si>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</si>
  <si>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</si>
  <si>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</si>
  <si>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</si>
  <si>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</si>
  <si>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</si>
  <si>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</si>
  <si>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</si>
  <si>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</si>
  <si>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</si>
  <si>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</si>
  <si>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</si>
  <si>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</si>
  <si>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</si>
  <si>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</si>
  <si>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</si>
  <si>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</si>
  <si>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</si>
  <si>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</si>
  <si>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</si>
  <si>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</si>
  <si>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</si>
  <si>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</si>
  <si>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</si>
  <si>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</si>
  <si>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</si>
  <si>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</si>
  <si>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</si>
  <si>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</si>
  <si>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</si>
  <si>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</si>
  <si>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</si>
  <si>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</si>
  <si>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</si>
  <si>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</si>
  <si>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</si>
  <si>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</si>
  <si>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</si>
  <si>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</si>
  <si>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</si>
  <si>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</si>
  <si>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</si>
  <si>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</si>
  <si>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</si>
  <si>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</si>
  <si>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</si>
  <si>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</si>
  <si>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</si>
  <si>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</si>
  <si>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</si>
  <si>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</si>
  <si>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</si>
  <si>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</si>
  <si>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</si>
  <si>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</si>
  <si>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</si>
  <si>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</si>
  <si>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</si>
  <si>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</si>
  <si>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</si>
  <si>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</si>
  <si>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</si>
  <si>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</si>
  <si>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</si>
  <si>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</si>
  <si>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</si>
  <si>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</si>
  <si>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</si>
  <si>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</si>
  <si>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</si>
  <si>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</si>
  <si>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MK</t>
  </si>
  <si>
    <t>North Macedonia</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</si>
  <si>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</si>
  <si>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</si>
  <si>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</si>
  <si>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</si>
  <si>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</si>
  <si>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</si>
  <si>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</si>
  <si>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</si>
  <si>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</si>
  <si>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</si>
  <si>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</si>
  <si>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</si>
  <si>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</si>
  <si>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</si>
  <si>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</si>
  <si>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</si>
  <si>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</si>
  <si>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</si>
  <si>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</si>
  <si>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</si>
  <si>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</si>
  <si>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</si>
  <si>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</si>
  <si>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</si>
  <si>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</si>
  <si>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</si>
  <si>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</si>
  <si>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</si>
  <si>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</si>
  <si>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</si>
  <si>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</si>
  <si>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</si>
  <si>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</si>
  <si>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</si>
  <si>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</si>
  <si>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</si>
  <si>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</si>
  <si>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</si>
  <si>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</si>
  <si>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</si>
  <si>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</si>
  <si>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</si>
  <si>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</si>
  <si>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</si>
  <si>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</si>
  <si>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</si>
  <si>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</si>
  <si>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</si>
  <si>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</si>
  <si>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</si>
  <si>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</si>
  <si>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</si>
  <si>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</si>
  <si>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</si>
  <si>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</si>
  <si>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</si>
  <si>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</si>
  <si>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</si>
  <si>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</si>
  <si>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</si>
  <si>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</si>
  <si>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</si>
  <si>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</si>
  <si>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</si>
  <si>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</si>
  <si>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</si>
  <si>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</si>
  <si>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</si>
  <si>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</si>
  <si>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</si>
  <si>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</si>
  <si>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</si>
  <si>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</si>
  <si>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</si>
  <si>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</si>
  <si>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</si>
  <si>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</si>
  <si>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</si>
  <si>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</si>
  <si>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</si>
  <si>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</si>
  <si>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</si>
  <si>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</si>
  <si>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</si>
  <si>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</si>
  <si>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</si>
  <si>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</si>
  <si>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</si>
  <si>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</si>
  <si>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</si>
  <si>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</si>
  <si>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</si>
  <si>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</si>
  <si>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</si>
  <si>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</si>
  <si>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</si>
  <si>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</si>
  <si>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</si>
  <si>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</si>
  <si>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</si>
  <si>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</si>
  <si>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</si>
  <si>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</si>
  <si>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</si>
  <si>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</si>
  <si>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t>
  </si>
  <si>
    <t>TJ</t>
  </si>
  <si>
    <t>Tajikistan</t>
  </si>
  <si>
    <t>TZ</t>
  </si>
  <si>
    <t>Tanzania</t>
  </si>
  <si>
    <t>TH</t>
  </si>
  <si>
    <t>Thailand</t>
  </si>
  <si>
    <t>TL</t>
  </si>
  <si>
    <t>Timor-Leste</t>
  </si>
  <si>
    <t>TG</t>
  </si>
  <si>
    <t>Togo</t>
  </si>
  <si>
    <t>TK</t>
  </si>
  <si>
    <t>Tokelau</t>
  </si>
  <si>
    <t>TO</t>
  </si>
  <si>
    <t>Tonga</t>
  </si>
  <si>
    <t>TT</t>
  </si>
  <si>
    <t>Trinidad and Tobago</t>
  </si>
  <si>
    <t>TN</t>
  </si>
  <si>
    <t>Tunisia</t>
  </si>
  <si>
    <t>TR</t>
  </si>
  <si>
    <t>Türkiye</t>
  </si>
  <si>
    <t>TM</t>
  </si>
  <si>
    <t>Turkmenistan</t>
  </si>
  <si>
    <t>TC</t>
  </si>
  <si>
    <t>Turks and Caicos Islands</t>
  </si>
  <si>
    <t>TV</t>
  </si>
  <si>
    <t>Tuvalu</t>
  </si>
  <si>
    <t>UG</t>
  </si>
  <si>
    <t>Uganda</t>
  </si>
  <si>
    <t>UA</t>
  </si>
  <si>
    <t>Ukraine</t>
  </si>
  <si>
    <t>AE</t>
  </si>
  <si>
    <t>United Arab Emirates</t>
  </si>
  <si>
    <t>GB</t>
  </si>
  <si>
    <t>United Kingdom</t>
  </si>
  <si>
    <t>US</t>
  </si>
  <si>
    <t>United States</t>
  </si>
  <si>
    <t>UM</t>
  </si>
  <si>
    <t>United States Minor Outlying Islands</t>
  </si>
  <si>
    <t>UY</t>
  </si>
  <si>
    <t>Uruguay</t>
  </si>
  <si>
    <t>UZ</t>
  </si>
  <si>
    <t>Uzbekistan</t>
  </si>
  <si>
    <t>VU</t>
  </si>
  <si>
    <t>Vanuatu</t>
  </si>
  <si>
    <t>VE</t>
  </si>
  <si>
    <t>Venezuela</t>
  </si>
  <si>
    <t>VN</t>
  </si>
  <si>
    <t>Viet Nam</t>
  </si>
  <si>
    <t>VG</t>
  </si>
  <si>
    <t>Virgin Islands (British)</t>
  </si>
  <si>
    <t>VI</t>
  </si>
  <si>
    <t>Virgin Islands (U.S.)</t>
  </si>
  <si>
    <t>WF</t>
  </si>
  <si>
    <t>Wallis and Futuna</t>
  </si>
  <si>
    <t>EH</t>
  </si>
  <si>
    <t>Western Sahara</t>
  </si>
  <si>
    <t>YE</t>
  </si>
  <si>
    <t>Yemen</t>
  </si>
  <si>
    <t>ZM</t>
  </si>
  <si>
    <t>Zambia</t>
  </si>
  <si>
    <t>ZW</t>
  </si>
  <si>
    <t>Zimbabwe</t>
  </si>
  <si>
    <t>Store Cluster</t>
  </si>
  <si>
    <t>Promo Cost</t>
  </si>
  <si>
    <t>Promo Price</t>
  </si>
  <si>
    <t>Promo Start</t>
  </si>
  <si>
    <t>Promo End</t>
  </si>
  <si>
    <t>Cluster</t>
  </si>
  <si>
    <t>ALL</t>
  </si>
  <si>
    <t>MD BEER/WINE</t>
  </si>
  <si>
    <t>MD,AAA WINE</t>
  </si>
  <si>
    <t>MD,AAA,AA WINE</t>
  </si>
  <si>
    <t>MD,AAA,AA,A WINE</t>
  </si>
  <si>
    <t>MD,AAA,AA,A,B WINE</t>
  </si>
  <si>
    <t>MD,AAA,AA,A,B,C WINE</t>
  </si>
  <si>
    <t>MD,AA BEER</t>
  </si>
  <si>
    <t>MD,AA,A BEER</t>
  </si>
  <si>
    <t>MD,AA,A,B BEER</t>
  </si>
  <si>
    <t>AAA WINE</t>
  </si>
  <si>
    <t>AA BEER/WINE</t>
  </si>
  <si>
    <t>A BEER/WINE</t>
  </si>
  <si>
    <t>B BEER/WINE</t>
  </si>
  <si>
    <t>C WINE</t>
  </si>
  <si>
    <t>MD RTD</t>
  </si>
  <si>
    <t>MD,AA RTD</t>
  </si>
  <si>
    <t>MD,AA,A RTD</t>
  </si>
  <si>
    <t>MD,AA,A,B RTD</t>
  </si>
  <si>
    <t>MD,AA,A,B,C RTD</t>
  </si>
  <si>
    <t>Version 2</t>
  </si>
  <si>
    <r>
      <t xml:space="preserve">The </t>
    </r>
    <r>
      <rPr>
        <b/>
        <sz val="11"/>
        <color theme="1"/>
        <rFont val="Aptos Narrow"/>
        <family val="2"/>
        <scheme val="minor"/>
      </rPr>
      <t>'Item</t>
    </r>
    <r>
      <rPr>
        <sz val="11"/>
        <color theme="1"/>
        <rFont val="Aptos Narrow"/>
        <family val="2"/>
        <scheme val="minor"/>
      </rPr>
      <t>' tab includes all details related to the sellable units within the request. This tab allows up to 100 rows of data.</t>
    </r>
  </si>
  <si>
    <t>DSD Shipper</t>
  </si>
  <si>
    <t>New DSD Shipper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</si>
</sst>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
    <numFmt numFmtId="165" formatCode="[&lt;=9999999]###\-####;\(###\)\ ###\-####"/>
    <numFmt numFmtId="166" formatCode="[$-409]d\-mmm\-yyyy;@"/>
    <numFmt numFmtId="167" formatCode="0.0"/>
  </numFmts>
  <fonts count="13" x14ac:knownFonts="1">
    <font>
      <sz val="11"/>
      <color theme="1"/>
      <name val="Aptos Narrow"/>
      <family val="2"/>
      <scheme val="minor"/>
    </font>
    <font>
      <b/>
      <sz val="11"/>
      <color theme="1"/>
      <name val="Aptos Narrow"/>
      <family val="2"/>
      <scheme val="minor"/>
    </font>
    <font>
      <sz val="11"/>
      <name val="Aptos Narrow"/>
      <family val="2"/>
      <scheme val="minor"/>
    </font>
    <font>
      <b/>
      <sz val="11"/>
      <color theme="4" tint="0.39997558519241921"/>
      <name val="Aptos Narrow"/>
      <family val="2"/>
      <scheme val="minor"/>
    </font>
    <font>
      <b/>
      <sz val="11"/>
      <color rgb="FFFF0000"/>
      <name val="Aptos Narrow"/>
      <family val="2"/>
      <scheme val="minor"/>
    </font>
    <font>
      <b/>
      <sz val="11"/>
      <color theme="9" tint="0.39997558519241921"/>
      <name val="Aptos Narrow"/>
      <family val="2"/>
      <scheme val="minor"/>
    </font>
    <font>
      <b/>
      <sz val="20"/>
      <color theme="1"/>
      <name val="Aptos Narrow"/>
      <family val="2"/>
      <scheme val="minor"/>
    </font>
    <font>
      <b/>
      <sz val="14"/>
      <color theme="1"/>
      <name val="Aptos Narrow"/>
      <family val="2"/>
      <scheme val="minor"/>
    </font>
    <font>
      <u/>
      <sz val="11"/>
      <color theme="10"/>
      <name val="Aptos Narrow"/>
      <family val="2"/>
      <scheme val="minor"/>
    </font>
    <font>
      <b/>
      <sz val="11"/>
      <name val="Aptos Narrow"/>
      <family val="2"/>
      <scheme val="minor"/>
    </font>
    <font>
      <b/>
      <sz val="11"/>
      <color rgb="FF00B0F0"/>
      <name val="Aptos Narrow"/>
      <family val="2"/>
      <scheme val="minor"/>
    </font>
    <font>
      <b/>
      <sz val="11"/>
      <color rgb="FF92D050"/>
      <name val="Aptos Narrow"/>
      <family val="2"/>
      <scheme val="minor"/>
    </font>
    <font>
      <b/>
      <sz val="11"/>
      <color rgb="FFFFC000"/>
      <name val="Aptos Narrow"/>
      <family val="2"/>
      <scheme val="minor"/>
    </font>
  </fonts>
  <fills count="7">
    <fill>
      <patternFill patternType="none"/>
    </fill>
    <fill>
      <patternFill patternType="gray125"/>
    </fill>
    <fill>
      <patternFill patternType="solid">
        <fgColor theme="3" tint="0.749992370372631"/>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0000"/>
        <bgColor indexed="64"/>
      </patternFill>
    </fill>
  </fills>
  <borders count="6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indexed="64"/>
      </left>
      <right style="thin">
        <color auto="1"/>
      </right>
      <top style="medium">
        <color indexed="64"/>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auto="1"/>
      </bottom>
      <diagonal/>
    </border>
    <border>
      <left style="medium">
        <color indexed="64"/>
      </left>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ck">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ck">
        <color indexed="64"/>
      </top>
      <bottom style="medium">
        <color indexed="64"/>
      </bottom>
      <diagonal/>
    </border>
    <border>
      <left style="thin">
        <color indexed="64"/>
      </left>
      <right style="medium">
        <color indexed="64"/>
      </right>
      <top style="thick">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64"/>
      </left>
      <right style="thin">
        <color indexed="64"/>
      </right>
      <top style="medium">
        <color indexed="64"/>
      </top>
      <bottom style="thin">
        <color theme="0" tint="-0.14996795556505021"/>
      </bottom>
      <diagonal/>
    </border>
    <border>
      <left style="thin">
        <color indexed="64"/>
      </left>
      <right style="thin">
        <color indexed="64"/>
      </right>
      <top style="medium">
        <color indexed="64"/>
      </top>
      <bottom style="thin">
        <color theme="0" tint="-0.14996795556505021"/>
      </bottom>
      <diagonal/>
    </border>
    <border>
      <left/>
      <right style="thin">
        <color auto="1"/>
      </right>
      <top style="medium">
        <color indexed="64"/>
      </top>
      <bottom style="thin">
        <color theme="0" tint="-0.14996795556505021"/>
      </bottom>
      <diagonal/>
    </border>
    <border>
      <left style="thin">
        <color auto="1"/>
      </left>
      <right/>
      <top style="medium">
        <color indexed="64"/>
      </top>
      <bottom style="thin">
        <color theme="0" tint="-0.14996795556505021"/>
      </bottom>
      <diagonal/>
    </border>
    <border>
      <left/>
      <right/>
      <top style="medium">
        <color indexed="64"/>
      </top>
      <bottom style="thin">
        <color theme="0" tint="-0.14996795556505021"/>
      </bottom>
      <diagonal/>
    </border>
    <border>
      <left style="medium">
        <color indexed="64"/>
      </left>
      <right style="medium">
        <color indexed="64"/>
      </right>
      <top style="medium">
        <color indexed="64"/>
      </top>
      <bottom style="thin">
        <color theme="0" tint="-0.14996795556505021"/>
      </bottom>
      <diagonal/>
    </border>
    <border>
      <left style="thin">
        <color auto="1"/>
      </left>
      <right style="medium">
        <color auto="1"/>
      </right>
      <top style="medium">
        <color indexed="64"/>
      </top>
      <bottom style="thin">
        <color theme="0" tint="-0.14996795556505021"/>
      </bottom>
      <diagonal/>
    </border>
    <border>
      <left/>
      <right style="medium">
        <color indexed="64"/>
      </right>
      <top style="medium">
        <color indexed="64"/>
      </top>
      <bottom style="thin">
        <color theme="0" tint="-0.14996795556505021"/>
      </bottom>
      <diagonal/>
    </border>
    <border>
      <left style="medium">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right style="thin">
        <color indexed="64"/>
      </right>
      <top style="thin">
        <color theme="0" tint="-0.14996795556505021"/>
      </top>
      <bottom style="thin">
        <color theme="0" tint="-0.14996795556505021"/>
      </bottom>
      <diagonal/>
    </border>
    <border>
      <left style="thin">
        <color auto="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style="medium">
        <color indexed="64"/>
      </left>
      <right style="medium">
        <color indexed="64"/>
      </right>
      <top style="thin">
        <color theme="0" tint="-0.14996795556505021"/>
      </top>
      <bottom style="thin">
        <color theme="0" tint="-0.14996795556505021"/>
      </bottom>
      <diagonal/>
    </border>
    <border>
      <left style="thin">
        <color indexed="64"/>
      </left>
      <right style="medium">
        <color indexed="64"/>
      </right>
      <top style="thin">
        <color theme="0" tint="-0.14996795556505021"/>
      </top>
      <bottom style="thin">
        <color theme="0" tint="-0.14996795556505021"/>
      </bottom>
      <diagonal/>
    </border>
    <border>
      <left/>
      <right style="medium">
        <color indexed="64"/>
      </right>
      <top style="thin">
        <color theme="0" tint="-0.14996795556505021"/>
      </top>
      <bottom style="thin">
        <color theme="0" tint="-0.14996795556505021"/>
      </bottom>
      <diagonal/>
    </border>
    <border>
      <left style="medium">
        <color indexed="64"/>
      </left>
      <right style="thin">
        <color indexed="64"/>
      </right>
      <top style="thin">
        <color theme="0" tint="-0.14996795556505021"/>
      </top>
      <bottom style="medium">
        <color indexed="64"/>
      </bottom>
      <diagonal/>
    </border>
    <border>
      <left style="thin">
        <color indexed="64"/>
      </left>
      <right style="thin">
        <color indexed="64"/>
      </right>
      <top style="thin">
        <color theme="0" tint="-0.14996795556505021"/>
      </top>
      <bottom style="medium">
        <color indexed="64"/>
      </bottom>
      <diagonal/>
    </border>
    <border>
      <left/>
      <right style="thin">
        <color indexed="64"/>
      </right>
      <top style="thin">
        <color theme="0" tint="-0.14996795556505021"/>
      </top>
      <bottom style="medium">
        <color indexed="64"/>
      </bottom>
      <diagonal/>
    </border>
    <border>
      <left style="thin">
        <color auto="1"/>
      </left>
      <right/>
      <top style="thin">
        <color theme="0" tint="-0.14996795556505021"/>
      </top>
      <bottom style="medium">
        <color indexed="64"/>
      </bottom>
      <diagonal/>
    </border>
    <border>
      <left style="thin">
        <color indexed="64"/>
      </left>
      <right style="medium">
        <color indexed="64"/>
      </right>
      <top style="thin">
        <color theme="0" tint="-0.14996795556505021"/>
      </top>
      <bottom style="medium">
        <color indexed="64"/>
      </bottom>
      <diagonal/>
    </border>
    <border>
      <left style="medium">
        <color indexed="64"/>
      </left>
      <right style="medium">
        <color indexed="64"/>
      </right>
      <top style="thin">
        <color theme="0" tint="-0.14996795556505021"/>
      </top>
      <bottom style="medium">
        <color indexed="64"/>
      </bottom>
      <diagonal/>
    </border>
    <border>
      <left/>
      <right style="medium">
        <color indexed="64"/>
      </right>
      <top style="thin">
        <color theme="0" tint="-0.14996795556505021"/>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thin">
        <color indexed="64"/>
      </left>
      <right style="thin">
        <color indexed="64"/>
      </right>
      <top/>
      <bottom style="thin">
        <color theme="0" tint="-0.14996795556505021"/>
      </bottom>
      <diagonal/>
    </border>
  </borders>
  <cellStyleXfs count="2">
    <xf numFmtId="0" fontId="0" fillId="0" borderId="0"/>
    <xf numFmtId="0" fontId="8" fillId="0" borderId="0" applyNumberFormat="0" applyFill="0" applyBorder="0" applyAlignment="0" applyProtection="0"/>
  </cellStyleXfs>
  <cellXfs count="172">
    <xf numFmtId="0" fontId="0" fillId="0" borderId="0" xfId="0"/>
    <xf numFmtId="0" fontId="1" fillId="0" borderId="0" xfId="0" applyFont="1"/>
    <xf numFmtId="0" fontId="0" fillId="0" borderId="0" xfId="0" applyAlignment="1">
      <alignment horizontal="left"/>
    </xf>
    <xf numFmtId="0" fontId="0" fillId="0" borderId="7" xfId="0" applyBorder="1" applyAlignment="1">
      <alignment horizontal="center"/>
    </xf>
    <xf numFmtId="0" fontId="0" fillId="0" borderId="0" xfId="0" applyAlignment="1">
      <alignment horizontal="center"/>
    </xf>
    <xf numFmtId="0" fontId="1" fillId="2" borderId="10" xfId="0" applyFont="1" applyFill="1" applyBorder="1" applyAlignment="1">
      <alignment horizontal="center"/>
    </xf>
    <xf numFmtId="0" fontId="1" fillId="2" borderId="6" xfId="0" applyFont="1" applyFill="1" applyBorder="1" applyAlignment="1">
      <alignment horizontal="center"/>
    </xf>
    <xf numFmtId="0" fontId="1" fillId="2" borderId="13" xfId="0" applyFont="1" applyFill="1" applyBorder="1" applyAlignment="1">
      <alignment horizontal="center"/>
    </xf>
    <xf numFmtId="0" fontId="1" fillId="3" borderId="6" xfId="0" applyFont="1" applyFill="1" applyBorder="1" applyAlignment="1">
      <alignment horizontal="center"/>
    </xf>
    <xf numFmtId="0" fontId="1" fillId="3" borderId="13" xfId="0" applyFont="1" applyFill="1" applyBorder="1" applyAlignment="1">
      <alignment horizontal="center"/>
    </xf>
    <xf numFmtId="0" fontId="1" fillId="2" borderId="1" xfId="0" applyFont="1" applyFill="1" applyBorder="1" applyAlignment="1">
      <alignment horizontal="center"/>
    </xf>
    <xf numFmtId="0" fontId="1" fillId="2" borderId="14" xfId="0" applyFont="1" applyFill="1" applyBorder="1" applyAlignment="1">
      <alignment horizontal="center"/>
    </xf>
    <xf numFmtId="0" fontId="1" fillId="3" borderId="1" xfId="0" applyFont="1" applyFill="1" applyBorder="1" applyAlignment="1">
      <alignment horizontal="center"/>
    </xf>
    <xf numFmtId="0" fontId="1" fillId="2" borderId="4" xfId="0" applyFont="1" applyFill="1" applyBorder="1" applyAlignment="1">
      <alignment horizontal="center"/>
    </xf>
    <xf numFmtId="0" fontId="1" fillId="3" borderId="10" xfId="0" applyFont="1" applyFill="1" applyBorder="1" applyAlignment="1">
      <alignment horizontal="center"/>
    </xf>
    <xf numFmtId="0" fontId="1" fillId="5" borderId="3" xfId="0" applyFont="1" applyFill="1" applyBorder="1"/>
    <xf numFmtId="0" fontId="0" fillId="0" borderId="0" xfId="0" applyAlignment="1">
      <alignment vertical="center"/>
    </xf>
    <xf numFmtId="0" fontId="1" fillId="0" borderId="0" xfId="0" applyFont="1" applyAlignment="1">
      <alignment vertical="center"/>
    </xf>
    <xf numFmtId="0" fontId="7" fillId="0" borderId="0" xfId="0" applyFont="1"/>
    <xf numFmtId="0" fontId="0" fillId="0" borderId="18" xfId="0" applyBorder="1" applyAlignment="1">
      <alignment horizontal="center"/>
    </xf>
    <xf numFmtId="0" fontId="0" fillId="0" borderId="19" xfId="0" applyBorder="1" applyAlignment="1">
      <alignment horizontal="center"/>
    </xf>
    <xf numFmtId="0" fontId="0" fillId="4" borderId="20" xfId="0" applyFill="1" applyBorder="1"/>
    <xf numFmtId="0" fontId="1" fillId="5" borderId="13" xfId="0" applyFont="1" applyFill="1" applyBorder="1" applyAlignment="1">
      <alignment horizontal="center"/>
    </xf>
    <xf numFmtId="0" fontId="1" fillId="5" borderId="6" xfId="0" applyFont="1" applyFill="1" applyBorder="1" applyAlignment="1">
      <alignment horizontal="center"/>
    </xf>
    <xf numFmtId="0" fontId="1" fillId="5" borderId="6" xfId="0" applyFont="1" applyFill="1" applyBorder="1" applyAlignment="1">
      <alignment horizontal="left"/>
    </xf>
    <xf numFmtId="0" fontId="1" fillId="5" borderId="13" xfId="0" applyFont="1" applyFill="1" applyBorder="1" applyAlignment="1">
      <alignment horizontal="left"/>
    </xf>
    <xf numFmtId="0" fontId="0" fillId="4" borderId="21" xfId="0" applyFill="1" applyBorder="1"/>
    <xf numFmtId="0" fontId="0" fillId="0" borderId="22" xfId="0" applyBorder="1" applyAlignment="1">
      <alignment horizontal="center"/>
    </xf>
    <xf numFmtId="0" fontId="0" fillId="4" borderId="23" xfId="0" applyFill="1" applyBorder="1"/>
    <xf numFmtId="0" fontId="0" fillId="0" borderId="24" xfId="0" applyBorder="1" applyAlignment="1">
      <alignment horizontal="center"/>
    </xf>
    <xf numFmtId="0" fontId="0" fillId="4" borderId="25" xfId="0" applyFill="1" applyBorder="1"/>
    <xf numFmtId="0" fontId="0" fillId="0" borderId="26" xfId="0" applyBorder="1" applyAlignment="1">
      <alignment horizontal="center"/>
    </xf>
    <xf numFmtId="0" fontId="0" fillId="0" borderId="27" xfId="0" applyBorder="1" applyAlignment="1">
      <alignment horizontal="center"/>
    </xf>
    <xf numFmtId="0" fontId="0" fillId="4" borderId="5" xfId="0" applyFill="1" applyBorder="1"/>
    <xf numFmtId="0" fontId="0" fillId="4" borderId="28" xfId="0" applyFill="1" applyBorder="1"/>
    <xf numFmtId="0" fontId="0" fillId="0" borderId="29" xfId="0" applyBorder="1" applyAlignment="1">
      <alignment horizontal="center"/>
    </xf>
    <xf numFmtId="0" fontId="0" fillId="0" borderId="30" xfId="0" applyBorder="1" applyAlignment="1">
      <alignment horizontal="center"/>
    </xf>
    <xf numFmtId="14" fontId="0" fillId="0" borderId="0" xfId="0" applyNumberFormat="1"/>
    <xf numFmtId="0" fontId="6" fillId="0" borderId="0" xfId="0" applyFont="1" applyAlignment="1">
      <alignment vertical="center"/>
    </xf>
    <xf numFmtId="49" fontId="0" fillId="0" borderId="0" xfId="0" applyNumberFormat="1"/>
    <xf numFmtId="1" fontId="0" fillId="4" borderId="34" xfId="0" applyNumberFormat="1" applyFill="1" applyBorder="1" applyAlignment="1">
      <alignment horizontal="center"/>
    </xf>
    <xf numFmtId="2" fontId="2" fillId="4" borderId="34" xfId="0" applyNumberFormat="1" applyFont="1" applyFill="1" applyBorder="1" applyAlignment="1">
      <alignment horizontal="center"/>
    </xf>
    <xf numFmtId="164" fontId="2" fillId="4" borderId="34" xfId="0" applyNumberFormat="1" applyFont="1" applyFill="1" applyBorder="1" applyAlignment="1">
      <alignment horizontal="center"/>
    </xf>
    <xf numFmtId="164" fontId="0" fillId="4" borderId="34" xfId="0" applyNumberFormat="1" applyFill="1" applyBorder="1" applyAlignment="1">
      <alignment horizontal="center"/>
    </xf>
    <xf numFmtId="10" fontId="0" fillId="4" borderId="34" xfId="0" applyNumberFormat="1" applyFill="1" applyBorder="1" applyAlignment="1">
      <alignment horizontal="center"/>
    </xf>
    <xf numFmtId="10" fontId="0" fillId="4" borderId="36" xfId="0" applyNumberFormat="1" applyFill="1" applyBorder="1" applyAlignment="1">
      <alignment horizontal="center"/>
    </xf>
    <xf numFmtId="10" fontId="0" fillId="4" borderId="39" xfId="0" applyNumberFormat="1" applyFill="1" applyBorder="1" applyAlignment="1">
      <alignment horizontal="center"/>
    </xf>
    <xf numFmtId="0" fontId="0" fillId="4" borderId="34" xfId="0" applyFill="1" applyBorder="1" applyAlignment="1">
      <alignment horizontal="center"/>
    </xf>
    <xf numFmtId="1" fontId="0" fillId="4" borderId="42" xfId="0" applyNumberFormat="1" applyFill="1" applyBorder="1" applyAlignment="1">
      <alignment horizontal="center"/>
    </xf>
    <xf numFmtId="1" fontId="0" fillId="4" borderId="44" xfId="0" applyNumberFormat="1" applyFill="1" applyBorder="1" applyAlignment="1">
      <alignment horizontal="center"/>
    </xf>
    <xf numFmtId="2" fontId="2" fillId="4" borderId="42" xfId="0" applyNumberFormat="1" applyFont="1" applyFill="1" applyBorder="1" applyAlignment="1">
      <alignment horizontal="center"/>
    </xf>
    <xf numFmtId="164" fontId="2" fillId="4" borderId="42" xfId="0" applyNumberFormat="1" applyFont="1" applyFill="1" applyBorder="1" applyAlignment="1">
      <alignment horizontal="center"/>
    </xf>
    <xf numFmtId="164" fontId="0" fillId="4" borderId="42" xfId="0" applyNumberFormat="1" applyFill="1" applyBorder="1" applyAlignment="1">
      <alignment horizontal="center"/>
    </xf>
    <xf numFmtId="10" fontId="0" fillId="4" borderId="42" xfId="0" applyNumberFormat="1" applyFill="1" applyBorder="1" applyAlignment="1">
      <alignment horizontal="center"/>
    </xf>
    <xf numFmtId="10" fontId="0" fillId="4" borderId="44" xfId="0" applyNumberFormat="1" applyFill="1" applyBorder="1" applyAlignment="1">
      <alignment horizontal="center"/>
    </xf>
    <xf numFmtId="10" fontId="0" fillId="4" borderId="47" xfId="0" applyNumberFormat="1" applyFill="1" applyBorder="1" applyAlignment="1">
      <alignment horizontal="center"/>
    </xf>
    <xf numFmtId="0" fontId="0" fillId="4" borderId="42" xfId="0" applyFill="1" applyBorder="1" applyAlignment="1">
      <alignment horizontal="center"/>
    </xf>
    <xf numFmtId="1" fontId="0" fillId="4" borderId="50" xfId="0" applyNumberFormat="1" applyFill="1" applyBorder="1" applyAlignment="1">
      <alignment horizontal="center"/>
    </xf>
    <xf numFmtId="1" fontId="0" fillId="4" borderId="52" xfId="0" applyNumberFormat="1" applyFill="1" applyBorder="1" applyAlignment="1">
      <alignment horizontal="center"/>
    </xf>
    <xf numFmtId="2" fontId="2" fillId="4" borderId="50" xfId="0" applyNumberFormat="1" applyFont="1" applyFill="1" applyBorder="1" applyAlignment="1">
      <alignment horizontal="center"/>
    </xf>
    <xf numFmtId="164" fontId="2" fillId="4" borderId="50" xfId="0" applyNumberFormat="1" applyFont="1" applyFill="1" applyBorder="1" applyAlignment="1">
      <alignment horizontal="center"/>
    </xf>
    <xf numFmtId="164" fontId="0" fillId="4" borderId="50" xfId="0" applyNumberFormat="1" applyFill="1" applyBorder="1" applyAlignment="1">
      <alignment horizontal="center"/>
    </xf>
    <xf numFmtId="10" fontId="0" fillId="4" borderId="52" xfId="0" applyNumberFormat="1" applyFill="1" applyBorder="1" applyAlignment="1">
      <alignment horizontal="center"/>
    </xf>
    <xf numFmtId="0" fontId="0" fillId="4" borderId="50" xfId="0" applyFill="1" applyBorder="1" applyAlignment="1">
      <alignment horizontal="center"/>
    </xf>
    <xf numFmtId="0" fontId="1" fillId="0" borderId="0" xfId="0" applyFont="1" applyAlignment="1">
      <alignment vertical="center" wrapText="1"/>
    </xf>
    <xf numFmtId="0" fontId="1" fillId="6" borderId="15" xfId="0" applyFont="1" applyFill="1" applyBorder="1" applyAlignment="1">
      <alignment horizontal="center"/>
    </xf>
    <xf numFmtId="0" fontId="1" fillId="6" borderId="6" xfId="0" applyFont="1" applyFill="1" applyBorder="1" applyAlignment="1">
      <alignment horizontal="center"/>
    </xf>
    <xf numFmtId="1" fontId="2" fillId="4" borderId="42" xfId="0" applyNumberFormat="1" applyFont="1" applyFill="1" applyBorder="1" applyAlignment="1">
      <alignment horizontal="center"/>
    </xf>
    <xf numFmtId="1" fontId="2" fillId="4" borderId="50" xfId="0" applyNumberFormat="1" applyFont="1" applyFill="1" applyBorder="1" applyAlignment="1">
      <alignment horizontal="center"/>
    </xf>
    <xf numFmtId="0" fontId="2" fillId="0" borderId="0" xfId="0" applyFont="1"/>
    <xf numFmtId="0" fontId="0" fillId="0" borderId="6" xfId="0" applyBorder="1" applyAlignment="1" applyProtection="1">
      <alignment horizontal="center"/>
      <protection locked="0"/>
    </xf>
    <xf numFmtId="0" fontId="0" fillId="0" borderId="12" xfId="0" applyBorder="1" applyAlignment="1" applyProtection="1">
      <alignment horizontal="center"/>
      <protection locked="0"/>
    </xf>
    <xf numFmtId="49" fontId="0" fillId="0" borderId="8" xfId="0" applyNumberFormat="1" applyBorder="1" applyAlignment="1" applyProtection="1">
      <alignment horizontal="center"/>
      <protection locked="0"/>
    </xf>
    <xf numFmtId="1" fontId="0" fillId="0" borderId="8" xfId="0" applyNumberFormat="1" applyBorder="1" applyAlignment="1" applyProtection="1">
      <alignment horizontal="center"/>
      <protection locked="0"/>
    </xf>
    <xf numFmtId="0" fontId="0" fillId="0" borderId="8" xfId="0" applyBorder="1" applyAlignment="1" applyProtection="1">
      <alignment horizontal="center"/>
      <protection locked="0"/>
    </xf>
    <xf numFmtId="0" fontId="8" fillId="0" borderId="8" xfId="1" applyNumberFormat="1" applyBorder="1" applyAlignment="1" applyProtection="1">
      <alignment horizontal="center"/>
      <protection locked="0"/>
    </xf>
    <xf numFmtId="165" fontId="0" fillId="0" borderId="11" xfId="0" applyNumberFormat="1" applyBorder="1" applyAlignment="1" applyProtection="1">
      <alignment horizontal="center"/>
      <protection locked="0"/>
    </xf>
    <xf numFmtId="0" fontId="0" fillId="0" borderId="7" xfId="0" applyBorder="1" applyAlignment="1" applyProtection="1">
      <alignment horizontal="center"/>
      <protection locked="0"/>
    </xf>
    <xf numFmtId="166" fontId="0" fillId="0" borderId="8" xfId="0" applyNumberFormat="1" applyBorder="1" applyAlignment="1" applyProtection="1">
      <alignment horizontal="center"/>
      <protection locked="0"/>
    </xf>
    <xf numFmtId="0" fontId="0" fillId="0" borderId="9" xfId="0" applyBorder="1" applyAlignment="1" applyProtection="1">
      <alignment horizontal="center"/>
      <protection locked="0"/>
    </xf>
    <xf numFmtId="0" fontId="0" fillId="0" borderId="2" xfId="0" applyBorder="1" applyAlignment="1" applyProtection="1">
      <alignment horizontal="left"/>
      <protection locked="0"/>
    </xf>
    <xf numFmtId="2" fontId="0" fillId="0" borderId="50" xfId="0" applyNumberFormat="1" applyBorder="1" applyAlignment="1" applyProtection="1">
      <alignment horizontal="center"/>
      <protection locked="0"/>
    </xf>
    <xf numFmtId="10" fontId="0" fillId="0" borderId="50" xfId="0" applyNumberFormat="1" applyBorder="1" applyAlignment="1" applyProtection="1">
      <alignment horizontal="center"/>
      <protection locked="0"/>
    </xf>
    <xf numFmtId="0" fontId="0" fillId="0" borderId="33" xfId="0" applyBorder="1" applyAlignment="1" applyProtection="1">
      <alignment horizontal="center"/>
      <protection locked="0"/>
    </xf>
    <xf numFmtId="0" fontId="0" fillId="0" borderId="34" xfId="0" applyBorder="1" applyAlignment="1" applyProtection="1">
      <alignment horizontal="center"/>
      <protection locked="0"/>
    </xf>
    <xf numFmtId="1" fontId="0" fillId="0" borderId="42" xfId="0" applyNumberFormat="1" applyBorder="1" applyAlignment="1" applyProtection="1">
      <alignment horizontal="center"/>
      <protection locked="0"/>
    </xf>
    <xf numFmtId="1" fontId="0" fillId="0" borderId="35" xfId="0" applyNumberFormat="1" applyBorder="1" applyAlignment="1" applyProtection="1">
      <alignment horizontal="center"/>
      <protection locked="0"/>
    </xf>
    <xf numFmtId="1" fontId="0" fillId="0" borderId="33" xfId="0" applyNumberFormat="1" applyBorder="1" applyAlignment="1" applyProtection="1">
      <alignment horizontal="center"/>
      <protection locked="0"/>
    </xf>
    <xf numFmtId="49" fontId="0" fillId="0" borderId="34" xfId="0" applyNumberFormat="1" applyBorder="1" applyAlignment="1" applyProtection="1">
      <alignment horizontal="center"/>
      <protection locked="0"/>
    </xf>
    <xf numFmtId="0" fontId="0" fillId="0" borderId="41" xfId="0" applyBorder="1" applyAlignment="1" applyProtection="1">
      <alignment horizontal="center"/>
      <protection locked="0"/>
    </xf>
    <xf numFmtId="0" fontId="0" fillId="0" borderId="42" xfId="0" applyBorder="1" applyAlignment="1" applyProtection="1">
      <alignment horizontal="center"/>
      <protection locked="0"/>
    </xf>
    <xf numFmtId="1" fontId="0" fillId="0" borderId="61" xfId="0" applyNumberFormat="1" applyBorder="1" applyAlignment="1" applyProtection="1">
      <alignment horizontal="center"/>
      <protection locked="0"/>
    </xf>
    <xf numFmtId="1" fontId="0" fillId="0" borderId="43" xfId="0" applyNumberFormat="1" applyBorder="1" applyAlignment="1" applyProtection="1">
      <alignment horizontal="center"/>
      <protection locked="0"/>
    </xf>
    <xf numFmtId="1" fontId="0" fillId="0" borderId="41" xfId="0" applyNumberFormat="1" applyBorder="1" applyAlignment="1" applyProtection="1">
      <alignment horizontal="center"/>
      <protection locked="0"/>
    </xf>
    <xf numFmtId="49" fontId="0" fillId="0" borderId="42" xfId="0" applyNumberFormat="1" applyBorder="1" applyAlignment="1" applyProtection="1">
      <alignment horizontal="center"/>
      <protection locked="0"/>
    </xf>
    <xf numFmtId="0" fontId="0" fillId="0" borderId="49" xfId="0" applyBorder="1" applyAlignment="1" applyProtection="1">
      <alignment horizontal="center"/>
      <protection locked="0"/>
    </xf>
    <xf numFmtId="0" fontId="0" fillId="0" borderId="50" xfId="0" applyBorder="1" applyAlignment="1" applyProtection="1">
      <alignment horizontal="center"/>
      <protection locked="0"/>
    </xf>
    <xf numFmtId="1" fontId="0" fillId="0" borderId="50" xfId="0" applyNumberFormat="1" applyBorder="1" applyAlignment="1" applyProtection="1">
      <alignment horizontal="center"/>
      <protection locked="0"/>
    </xf>
    <xf numFmtId="1" fontId="0" fillId="0" borderId="51" xfId="0" applyNumberFormat="1" applyBorder="1" applyAlignment="1" applyProtection="1">
      <alignment horizontal="center"/>
      <protection locked="0"/>
    </xf>
    <xf numFmtId="1" fontId="0" fillId="0" borderId="49" xfId="0" applyNumberFormat="1" applyBorder="1" applyAlignment="1" applyProtection="1">
      <alignment horizontal="center"/>
      <protection locked="0"/>
    </xf>
    <xf numFmtId="49" fontId="0" fillId="0" borderId="50" xfId="0" applyNumberFormat="1" applyBorder="1" applyAlignment="1" applyProtection="1">
      <alignment horizontal="center"/>
      <protection locked="0"/>
    </xf>
    <xf numFmtId="1" fontId="0" fillId="0" borderId="34" xfId="0" applyNumberFormat="1" applyBorder="1" applyAlignment="1" applyProtection="1">
      <alignment horizontal="center"/>
      <protection locked="0"/>
    </xf>
    <xf numFmtId="0" fontId="0" fillId="0" borderId="37" xfId="0" applyBorder="1" applyAlignment="1" applyProtection="1">
      <alignment horizontal="center"/>
      <protection locked="0"/>
    </xf>
    <xf numFmtId="0" fontId="0" fillId="0" borderId="36" xfId="0" applyBorder="1" applyAlignment="1" applyProtection="1">
      <alignment horizontal="center"/>
      <protection locked="0"/>
    </xf>
    <xf numFmtId="1" fontId="0" fillId="0" borderId="38" xfId="0" applyNumberFormat="1" applyBorder="1" applyAlignment="1" applyProtection="1">
      <alignment horizontal="center"/>
      <protection locked="0"/>
    </xf>
    <xf numFmtId="167" fontId="0" fillId="0" borderId="34" xfId="0" applyNumberFormat="1" applyBorder="1" applyAlignment="1" applyProtection="1">
      <alignment horizontal="center"/>
      <protection locked="0"/>
    </xf>
    <xf numFmtId="2" fontId="0" fillId="0" borderId="34" xfId="0" applyNumberFormat="1" applyBorder="1" applyAlignment="1" applyProtection="1">
      <alignment horizontal="center"/>
      <protection locked="0"/>
    </xf>
    <xf numFmtId="0" fontId="0" fillId="0" borderId="45" xfId="0" applyBorder="1" applyAlignment="1" applyProtection="1">
      <alignment horizontal="center"/>
      <protection locked="0"/>
    </xf>
    <xf numFmtId="0" fontId="0" fillId="0" borderId="44" xfId="0" applyBorder="1" applyAlignment="1" applyProtection="1">
      <alignment horizontal="center"/>
      <protection locked="0"/>
    </xf>
    <xf numFmtId="1" fontId="0" fillId="0" borderId="46" xfId="0" applyNumberFormat="1" applyBorder="1" applyAlignment="1" applyProtection="1">
      <alignment horizontal="center"/>
      <protection locked="0"/>
    </xf>
    <xf numFmtId="167" fontId="0" fillId="0" borderId="42" xfId="0" applyNumberFormat="1" applyBorder="1" applyAlignment="1" applyProtection="1">
      <alignment horizontal="center"/>
      <protection locked="0"/>
    </xf>
    <xf numFmtId="2" fontId="0" fillId="0" borderId="42" xfId="0" applyNumberFormat="1" applyBorder="1" applyAlignment="1" applyProtection="1">
      <alignment horizontal="center"/>
      <protection locked="0"/>
    </xf>
    <xf numFmtId="0" fontId="0" fillId="0" borderId="52" xfId="0" applyBorder="1" applyAlignment="1" applyProtection="1">
      <alignment horizontal="center"/>
      <protection locked="0"/>
    </xf>
    <xf numFmtId="0" fontId="0" fillId="0" borderId="53" xfId="0" applyBorder="1" applyAlignment="1" applyProtection="1">
      <alignment horizontal="center"/>
      <protection locked="0"/>
    </xf>
    <xf numFmtId="1" fontId="0" fillId="0" borderId="54" xfId="0" applyNumberFormat="1" applyBorder="1" applyAlignment="1" applyProtection="1">
      <alignment horizontal="center"/>
      <protection locked="0"/>
    </xf>
    <xf numFmtId="167" fontId="0" fillId="0" borderId="50" xfId="0" applyNumberFormat="1" applyBorder="1" applyAlignment="1" applyProtection="1">
      <alignment horizontal="center"/>
      <protection locked="0"/>
    </xf>
    <xf numFmtId="3" fontId="0" fillId="0" borderId="34" xfId="0" applyNumberFormat="1" applyBorder="1" applyAlignment="1" applyProtection="1">
      <alignment horizontal="center"/>
      <protection locked="0"/>
    </xf>
    <xf numFmtId="164" fontId="0" fillId="0" borderId="34" xfId="0" applyNumberFormat="1" applyBorder="1" applyAlignment="1" applyProtection="1">
      <alignment horizontal="center"/>
      <protection locked="0"/>
    </xf>
    <xf numFmtId="3" fontId="0" fillId="0" borderId="42" xfId="0" applyNumberFormat="1" applyBorder="1" applyAlignment="1" applyProtection="1">
      <alignment horizontal="center"/>
      <protection locked="0"/>
    </xf>
    <xf numFmtId="164" fontId="0" fillId="0" borderId="42" xfId="0" applyNumberFormat="1" applyBorder="1" applyAlignment="1" applyProtection="1">
      <alignment horizontal="center"/>
      <protection locked="0"/>
    </xf>
    <xf numFmtId="3" fontId="0" fillId="0" borderId="50" xfId="0" applyNumberFormat="1" applyBorder="1" applyAlignment="1" applyProtection="1">
      <alignment horizontal="center"/>
      <protection locked="0"/>
    </xf>
    <xf numFmtId="164" fontId="0" fillId="0" borderId="50" xfId="0" applyNumberFormat="1" applyBorder="1" applyAlignment="1" applyProtection="1">
      <alignment horizontal="center"/>
      <protection locked="0"/>
    </xf>
    <xf numFmtId="1" fontId="0" fillId="0" borderId="36" xfId="0" applyNumberFormat="1" applyBorder="1" applyAlignment="1" applyProtection="1">
      <alignment horizontal="center"/>
      <protection locked="0"/>
    </xf>
    <xf numFmtId="166" fontId="0" fillId="0" borderId="34" xfId="0" applyNumberFormat="1" applyBorder="1" applyAlignment="1" applyProtection="1">
      <alignment horizontal="center"/>
      <protection locked="0"/>
    </xf>
    <xf numFmtId="1" fontId="0" fillId="0" borderId="44" xfId="0" applyNumberFormat="1" applyBorder="1" applyAlignment="1" applyProtection="1">
      <alignment horizontal="center"/>
      <protection locked="0"/>
    </xf>
    <xf numFmtId="166" fontId="0" fillId="0" borderId="42" xfId="0" applyNumberFormat="1" applyBorder="1" applyAlignment="1" applyProtection="1">
      <alignment horizontal="center"/>
      <protection locked="0"/>
    </xf>
    <xf numFmtId="1" fontId="0" fillId="0" borderId="52" xfId="0" applyNumberFormat="1" applyBorder="1" applyAlignment="1" applyProtection="1">
      <alignment horizontal="center"/>
      <protection locked="0"/>
    </xf>
    <xf numFmtId="166" fontId="0" fillId="0" borderId="50" xfId="0" applyNumberFormat="1" applyBorder="1" applyAlignment="1" applyProtection="1">
      <alignment horizontal="center"/>
      <protection locked="0"/>
    </xf>
    <xf numFmtId="1" fontId="0" fillId="0" borderId="53" xfId="0" applyNumberFormat="1" applyBorder="1" applyAlignment="1" applyProtection="1">
      <alignment horizontal="center"/>
      <protection locked="0"/>
    </xf>
    <xf numFmtId="10" fontId="0" fillId="0" borderId="34" xfId="0" applyNumberFormat="1" applyBorder="1" applyAlignment="1" applyProtection="1">
      <alignment horizontal="center"/>
      <protection locked="0"/>
    </xf>
    <xf numFmtId="10" fontId="0" fillId="0" borderId="42" xfId="0" applyNumberFormat="1" applyBorder="1" applyAlignment="1" applyProtection="1">
      <alignment horizontal="center"/>
      <protection locked="0"/>
    </xf>
    <xf numFmtId="0" fontId="0" fillId="0" borderId="40" xfId="0" applyBorder="1" applyAlignment="1" applyProtection="1">
      <alignment horizontal="left"/>
      <protection locked="0"/>
    </xf>
    <xf numFmtId="0" fontId="0" fillId="0" borderId="48" xfId="0" applyBorder="1" applyAlignment="1" applyProtection="1">
      <alignment horizontal="left"/>
      <protection locked="0"/>
    </xf>
    <xf numFmtId="0" fontId="0" fillId="0" borderId="55" xfId="0" applyBorder="1" applyAlignment="1" applyProtection="1">
      <alignment horizontal="left"/>
      <protection locked="0"/>
    </xf>
    <xf numFmtId="0" fontId="1" fillId="3" borderId="14" xfId="0" applyFont="1" applyFill="1" applyBorder="1" applyAlignment="1">
      <alignment horizontal="center"/>
    </xf>
    <xf numFmtId="2" fontId="0" fillId="0" borderId="36" xfId="0" applyNumberFormat="1" applyBorder="1" applyAlignment="1" applyProtection="1">
      <alignment horizontal="center"/>
      <protection locked="0"/>
    </xf>
    <xf numFmtId="2" fontId="0" fillId="0" borderId="44" xfId="0" applyNumberFormat="1" applyBorder="1" applyAlignment="1" applyProtection="1">
      <alignment horizontal="center"/>
      <protection locked="0"/>
    </xf>
    <xf numFmtId="167" fontId="0" fillId="0" borderId="52" xfId="0" applyNumberFormat="1" applyBorder="1" applyAlignment="1" applyProtection="1">
      <alignment horizontal="center"/>
      <protection locked="0"/>
    </xf>
    <xf numFmtId="1" fontId="0" fillId="0" borderId="47" xfId="0" applyNumberFormat="1" applyBorder="1" applyAlignment="1" applyProtection="1">
      <alignment horizontal="center"/>
      <protection locked="0"/>
    </xf>
    <xf numFmtId="0" fontId="1" fillId="2" borderId="15" xfId="0" applyFont="1" applyFill="1" applyBorder="1" applyAlignment="1">
      <alignment horizontal="center"/>
    </xf>
    <xf numFmtId="0" fontId="1" fillId="3" borderId="4" xfId="0" applyFont="1" applyFill="1" applyBorder="1" applyAlignment="1">
      <alignment horizontal="center"/>
    </xf>
    <xf numFmtId="164" fontId="0" fillId="0" borderId="36" xfId="0" applyNumberFormat="1" applyBorder="1" applyAlignment="1" applyProtection="1">
      <alignment horizontal="center"/>
      <protection locked="0"/>
    </xf>
    <xf numFmtId="164" fontId="0" fillId="0" borderId="44" xfId="0" applyNumberFormat="1" applyBorder="1" applyAlignment="1" applyProtection="1">
      <alignment horizontal="center"/>
      <protection locked="0"/>
    </xf>
    <xf numFmtId="164" fontId="0" fillId="0" borderId="52" xfId="0" applyNumberFormat="1" applyBorder="1" applyAlignment="1" applyProtection="1">
      <alignment horizontal="center"/>
      <protection locked="0"/>
    </xf>
    <xf numFmtId="166" fontId="0" fillId="0" borderId="39" xfId="0" applyNumberFormat="1" applyBorder="1" applyAlignment="1" applyProtection="1">
      <alignment horizontal="center"/>
      <protection locked="0"/>
    </xf>
    <xf numFmtId="166" fontId="0" fillId="0" borderId="47" xfId="0" applyNumberFormat="1" applyBorder="1" applyAlignment="1" applyProtection="1">
      <alignment horizontal="center"/>
      <protection locked="0"/>
    </xf>
    <xf numFmtId="166" fontId="0" fillId="0" borderId="53" xfId="0" applyNumberFormat="1" applyBorder="1" applyAlignment="1" applyProtection="1">
      <alignment horizontal="center"/>
      <protection locked="0"/>
    </xf>
    <xf numFmtId="0" fontId="0" fillId="4" borderId="8" xfId="0" applyFill="1" applyBorder="1" applyAlignment="1">
      <alignment horizontal="center"/>
    </xf>
    <xf numFmtId="164" fontId="0" fillId="0" borderId="8" xfId="0" applyNumberFormat="1" applyBorder="1" applyAlignment="1" applyProtection="1">
      <alignment horizontal="center"/>
      <protection locked="0"/>
    </xf>
    <xf numFmtId="167" fontId="0" fillId="0" borderId="8" xfId="0" applyNumberFormat="1" applyBorder="1" applyAlignment="1" applyProtection="1">
      <alignment horizontal="center"/>
      <protection locked="0"/>
    </xf>
    <xf numFmtId="2" fontId="0" fillId="0" borderId="8" xfId="0" applyNumberFormat="1" applyBorder="1" applyAlignment="1" applyProtection="1">
      <alignment horizontal="center"/>
      <protection locked="0"/>
    </xf>
    <xf numFmtId="10" fontId="0" fillId="0" borderId="8" xfId="0" applyNumberFormat="1" applyBorder="1" applyAlignment="1" applyProtection="1">
      <alignment horizontal="center"/>
      <protection locked="0"/>
    </xf>
    <xf numFmtId="1" fontId="0" fillId="0" borderId="6" xfId="0" applyNumberFormat="1" applyBorder="1" applyAlignment="1" applyProtection="1">
      <alignment horizontal="center"/>
      <protection locked="0"/>
    </xf>
    <xf numFmtId="0" fontId="0" fillId="0" borderId="0" xfId="0" applyAlignment="1">
      <alignment horizontal="left" vertical="center"/>
    </xf>
    <xf numFmtId="0" fontId="1" fillId="0" borderId="56" xfId="0" applyFont="1" applyBorder="1" applyAlignment="1">
      <alignment horizontal="center" vertical="center" wrapText="1"/>
    </xf>
    <xf numFmtId="0" fontId="1" fillId="0" borderId="57" xfId="0" applyFont="1" applyBorder="1" applyAlignment="1">
      <alignment horizontal="center" vertical="center" wrapText="1"/>
    </xf>
    <xf numFmtId="0" fontId="1" fillId="0" borderId="58" xfId="0" applyFont="1" applyBorder="1" applyAlignment="1">
      <alignment horizontal="center" vertical="center" wrapText="1"/>
    </xf>
    <xf numFmtId="0" fontId="1" fillId="0" borderId="59" xfId="0" applyFont="1" applyBorder="1" applyAlignment="1">
      <alignment horizontal="center" vertical="center" wrapText="1"/>
    </xf>
    <xf numFmtId="0" fontId="1" fillId="0" borderId="0" xfId="0" applyFont="1" applyAlignment="1">
      <alignment horizontal="center" vertical="center" wrapText="1"/>
    </xf>
    <xf numFmtId="0" fontId="1" fillId="0" borderId="6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0" fillId="0" borderId="0" xfId="0" applyAlignment="1">
      <alignment horizontal="left" vertical="center" wrapText="1"/>
    </xf>
    <xf numFmtId="0" fontId="1" fillId="4" borderId="16" xfId="0" applyFont="1" applyFill="1" applyBorder="1" applyAlignment="1">
      <alignment horizontal="left"/>
    </xf>
    <xf numFmtId="0" fontId="1" fillId="4" borderId="2" xfId="0" applyFont="1" applyFill="1" applyBorder="1" applyAlignment="1">
      <alignment horizontal="left"/>
    </xf>
    <xf numFmtId="0" fontId="1" fillId="4" borderId="17" xfId="0" applyFont="1" applyFill="1" applyBorder="1" applyAlignment="1">
      <alignment horizontal="left"/>
    </xf>
    <xf numFmtId="0" fontId="1" fillId="5" borderId="17" xfId="0" applyFont="1" applyFill="1" applyBorder="1" applyAlignment="1">
      <alignment horizontal="left"/>
    </xf>
    <xf numFmtId="0" fontId="1" fillId="5" borderId="16" xfId="0" applyFont="1" applyFill="1" applyBorder="1" applyAlignment="1">
      <alignment horizontal="left"/>
    </xf>
    <xf numFmtId="0" fontId="1" fillId="0" borderId="31" xfId="0" applyFont="1" applyBorder="1" applyAlignment="1">
      <alignment horizontal="center"/>
    </xf>
    <xf numFmtId="0" fontId="1" fillId="0" borderId="32" xfId="0" applyFont="1" applyBorder="1" applyAlignment="1">
      <alignment horizontal="center"/>
    </xf>
    <xf numFmtId="0" fontId="1" fillId="0" borderId="4" xfId="0" applyFont="1" applyBorder="1" applyAlignment="1">
      <alignment horizontal="center"/>
    </xf>
  </cellXfs>
  <cellStyles count="2">
    <cellStyle name="Hyperlink" xfId="1" builtinId="8"/>
    <cellStyle name="Normal" xfId="0" builtinId="0"/>
  </cellStyles>
  <dxfs count="115">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9" tint="0.79998168889431442"/>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theme="9" tint="0.79998168889431442"/>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3" tint="0.8999603259376811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1" defaultTableStyle="TableStyleMedium2" defaultPivotStyle="PivotStyleLight16">
    <tableStyle name="Invisible" pivot="0" table="0" count="0" xr9:uid="{7FA73F11-0310-4C81-BB12-EF4F6B4F609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oneCellAnchor>
    <xdr:from>
      <xdr:col>2</xdr:col>
      <xdr:colOff>0</xdr:colOff>
      <xdr:row>30</xdr:row>
      <xdr:rowOff>26670</xdr:rowOff>
    </xdr:from>
    <xdr:ext cx="1390650" cy="700426"/>
    <xdr:pic>
      <xdr:nvPicPr>
        <xdr:cNvPr id="14" name="Picture 13">
          <a:extLst>
            <a:ext uri="{FF2B5EF4-FFF2-40B4-BE49-F238E27FC236}">
              <a16:creationId xmlns:a16="http://schemas.microsoft.com/office/drawing/2014/main" id="{A71240DE-E141-4360-8A20-601483AC9811}"/>
            </a:ext>
          </a:extLst>
        </xdr:cNvPr>
        <xdr:cNvPicPr>
          <a:picLocks noChangeAspect="1"/>
        </xdr:cNvPicPr>
      </xdr:nvPicPr>
      <xdr:blipFill>
        <a:blip xmlns:r="http://schemas.openxmlformats.org/officeDocument/2006/relationships" r:embed="rId1"/>
        <a:stretch>
          <a:fillRect/>
        </a:stretch>
      </xdr:blipFill>
      <xdr:spPr>
        <a:xfrm>
          <a:off x="1219200" y="2017395"/>
          <a:ext cx="1390650" cy="700426"/>
        </a:xfrm>
        <a:prstGeom prst="rect">
          <a:avLst/>
        </a:prstGeom>
      </xdr:spPr>
    </xdr:pic>
    <xdr:clientData/>
  </xdr:oneCellAnchor>
  <xdr:oneCellAnchor>
    <xdr:from>
      <xdr:col>2</xdr:col>
      <xdr:colOff>5715</xdr:colOff>
      <xdr:row>31</xdr:row>
      <xdr:rowOff>17145</xdr:rowOff>
    </xdr:from>
    <xdr:ext cx="1379962" cy="712404"/>
    <xdr:pic>
      <xdr:nvPicPr>
        <xdr:cNvPr id="15" name="Picture 14">
          <a:extLst>
            <a:ext uri="{FF2B5EF4-FFF2-40B4-BE49-F238E27FC236}">
              <a16:creationId xmlns:a16="http://schemas.microsoft.com/office/drawing/2014/main" id="{9C474669-E898-4D1D-9EE5-C50E3CDD3078}"/>
            </a:ext>
          </a:extLst>
        </xdr:cNvPr>
        <xdr:cNvPicPr>
          <a:picLocks noChangeAspect="1"/>
        </xdr:cNvPicPr>
      </xdr:nvPicPr>
      <xdr:blipFill>
        <a:blip xmlns:r="http://schemas.openxmlformats.org/officeDocument/2006/relationships" r:embed="rId2"/>
        <a:stretch>
          <a:fillRect/>
        </a:stretch>
      </xdr:blipFill>
      <xdr:spPr>
        <a:xfrm>
          <a:off x="1224915" y="3217545"/>
          <a:ext cx="1379962" cy="712404"/>
        </a:xfrm>
        <a:prstGeom prst="rect">
          <a:avLst/>
        </a:prstGeom>
      </xdr:spPr>
    </xdr:pic>
    <xdr:clientData/>
  </xdr:oneCellAnchor>
  <xdr:oneCellAnchor>
    <xdr:from>
      <xdr:col>2</xdr:col>
      <xdr:colOff>217170</xdr:colOff>
      <xdr:row>32</xdr:row>
      <xdr:rowOff>34290</xdr:rowOff>
    </xdr:from>
    <xdr:ext cx="945932" cy="665314"/>
    <xdr:pic>
      <xdr:nvPicPr>
        <xdr:cNvPr id="17" name="Picture 16">
          <a:extLst>
            <a:ext uri="{FF2B5EF4-FFF2-40B4-BE49-F238E27FC236}">
              <a16:creationId xmlns:a16="http://schemas.microsoft.com/office/drawing/2014/main" id="{B425266F-676A-4B27-92A8-AB94FDC42C30}"/>
            </a:ext>
          </a:extLst>
        </xdr:cNvPr>
        <xdr:cNvPicPr>
          <a:picLocks noChangeAspect="1"/>
        </xdr:cNvPicPr>
      </xdr:nvPicPr>
      <xdr:blipFill>
        <a:blip xmlns:r="http://schemas.openxmlformats.org/officeDocument/2006/relationships" r:embed="rId3"/>
        <a:stretch>
          <a:fillRect/>
        </a:stretch>
      </xdr:blipFill>
      <xdr:spPr>
        <a:xfrm>
          <a:off x="1436370" y="3996690"/>
          <a:ext cx="945932" cy="665314"/>
        </a:xfrm>
        <a:prstGeom prst="rect">
          <a:avLst/>
        </a:prstGeom>
      </xdr:spPr>
    </xdr:pic>
    <xdr:clientData/>
  </xdr:oneCellAnchor>
  <xdr:oneCellAnchor>
    <xdr:from>
      <xdr:col>2</xdr:col>
      <xdr:colOff>135255</xdr:colOff>
      <xdr:row>33</xdr:row>
      <xdr:rowOff>17145</xdr:rowOff>
    </xdr:from>
    <xdr:ext cx="1103587" cy="694371"/>
    <xdr:pic>
      <xdr:nvPicPr>
        <xdr:cNvPr id="18" name="Picture 17">
          <a:extLst>
            <a:ext uri="{FF2B5EF4-FFF2-40B4-BE49-F238E27FC236}">
              <a16:creationId xmlns:a16="http://schemas.microsoft.com/office/drawing/2014/main" id="{2AF57BC2-60C8-4671-9CCE-26048BD84539}"/>
            </a:ext>
          </a:extLst>
        </xdr:cNvPr>
        <xdr:cNvPicPr>
          <a:picLocks noChangeAspect="1"/>
        </xdr:cNvPicPr>
      </xdr:nvPicPr>
      <xdr:blipFill>
        <a:blip xmlns:r="http://schemas.openxmlformats.org/officeDocument/2006/relationships" r:embed="rId4"/>
        <a:stretch>
          <a:fillRect/>
        </a:stretch>
      </xdr:blipFill>
      <xdr:spPr>
        <a:xfrm>
          <a:off x="1354455" y="4741545"/>
          <a:ext cx="1103587" cy="694371"/>
        </a:xfrm>
        <a:prstGeom prst="rect">
          <a:avLst/>
        </a:prstGeom>
      </xdr:spPr>
    </xdr:pic>
    <xdr:clientData/>
  </xdr:oneCellAnchor>
  <xdr:twoCellAnchor editAs="oneCell">
    <xdr:from>
      <xdr:col>0</xdr:col>
      <xdr:colOff>0</xdr:colOff>
      <xdr:row>1</xdr:row>
      <xdr:rowOff>7562</xdr:rowOff>
    </xdr:from>
    <xdr:to>
      <xdr:col>1</xdr:col>
      <xdr:colOff>607694</xdr:colOff>
      <xdr:row>2</xdr:row>
      <xdr:rowOff>53340</xdr:rowOff>
    </xdr:to>
    <xdr:pic>
      <xdr:nvPicPr>
        <xdr:cNvPr id="20" name="Picture 19" descr="Giant Eagle Logo Transparent Png Stickpng - vrogue.co">
          <a:extLst>
            <a:ext uri="{FF2B5EF4-FFF2-40B4-BE49-F238E27FC236}">
              <a16:creationId xmlns:a16="http://schemas.microsoft.com/office/drawing/2014/main" id="{2B30B391-1E65-46F9-A80A-0CD29F011F33}"/>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8417" t="29552" r="18893" b="17053"/>
        <a:stretch/>
      </xdr:blipFill>
      <xdr:spPr bwMode="auto">
        <a:xfrm>
          <a:off x="0" y="188537"/>
          <a:ext cx="1217294" cy="480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24765</xdr:colOff>
      <xdr:row>34</xdr:row>
      <xdr:rowOff>169545</xdr:rowOff>
    </xdr:from>
    <xdr:to>
      <xdr:col>4</xdr:col>
      <xdr:colOff>169545</xdr:colOff>
      <xdr:row>34</xdr:row>
      <xdr:rowOff>668824</xdr:rowOff>
    </xdr:to>
    <xdr:pic>
      <xdr:nvPicPr>
        <xdr:cNvPr id="7" name="Picture 6">
          <a:extLst>
            <a:ext uri="{FF2B5EF4-FFF2-40B4-BE49-F238E27FC236}">
              <a16:creationId xmlns:a16="http://schemas.microsoft.com/office/drawing/2014/main" id="{59DEE50B-C33B-0EF8-B394-07D710374A9C}"/>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243965" y="7389495"/>
          <a:ext cx="1363980" cy="504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72</xdr:col>
      <xdr:colOff>0</xdr:colOff>
      <xdr:row>14</xdr:row>
      <xdr:rowOff>0</xdr:rowOff>
    </xdr:from>
    <xdr:to>
      <xdr:col>124</xdr:col>
      <xdr:colOff>304800</xdr:colOff>
      <xdr:row>15</xdr:row>
      <xdr:rowOff>114300</xdr:rowOff>
    </xdr:to>
    <xdr:sp macro="" textlink="">
      <xdr:nvSpPr>
        <xdr:cNvPr id="4098" name="x_0-cus-d9-6e61ffa15a35952c79048d2165fb9d38" descr="image">
          <a:extLst>
            <a:ext uri="{FF2B5EF4-FFF2-40B4-BE49-F238E27FC236}">
              <a16:creationId xmlns:a16="http://schemas.microsoft.com/office/drawing/2014/main" id="{970431CB-5C14-E7CB-0183-C0398E01D06F}"/>
            </a:ext>
          </a:extLst>
        </xdr:cNvPr>
        <xdr:cNvSpPr>
          <a:spLocks noChangeAspect="1" noChangeArrowheads="1"/>
        </xdr:cNvSpPr>
      </xdr:nvSpPr>
      <xdr:spPr bwMode="auto">
        <a:xfrm>
          <a:off x="63560325" y="365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76</xdr:col>
      <xdr:colOff>0</xdr:colOff>
      <xdr:row>14</xdr:row>
      <xdr:rowOff>0</xdr:rowOff>
    </xdr:from>
    <xdr:ext cx="304800" cy="304800"/>
    <xdr:sp macro="" textlink="">
      <xdr:nvSpPr>
        <xdr:cNvPr id="2" name="x_0-cus-d9-6e61ffa15a35952c79048d2165fb9d38" descr="image">
          <a:extLst>
            <a:ext uri="{FF2B5EF4-FFF2-40B4-BE49-F238E27FC236}">
              <a16:creationId xmlns:a16="http://schemas.microsoft.com/office/drawing/2014/main" id="{598BDA1E-B431-477C-91E4-F404E274A913}"/>
            </a:ext>
          </a:extLst>
        </xdr:cNvPr>
        <xdr:cNvSpPr>
          <a:spLocks noChangeAspect="1" noChangeArrowheads="1"/>
        </xdr:cNvSpPr>
      </xdr:nvSpPr>
      <xdr:spPr bwMode="auto">
        <a:xfrm>
          <a:off x="63836550" y="36576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925955" cy="798195"/>
    <xdr:pic>
      <xdr:nvPicPr>
        <xdr:cNvPr id="12" name="Picture 11">
          <a:extLst>
            <a:ext uri="{FF2B5EF4-FFF2-40B4-BE49-F238E27FC236}">
              <a16:creationId xmlns:a16="http://schemas.microsoft.com/office/drawing/2014/main" id="{664F43C1-7DD7-4FCB-B923-67B9EBCA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xdr:row>
      <xdr:rowOff>0</xdr:rowOff>
    </xdr:from>
    <xdr:ext cx="1931670" cy="788670"/>
    <xdr:pic>
      <xdr:nvPicPr>
        <xdr:cNvPr id="13" name="Picture 12">
          <a:extLst>
            <a:ext uri="{FF2B5EF4-FFF2-40B4-BE49-F238E27FC236}">
              <a16:creationId xmlns:a16="http://schemas.microsoft.com/office/drawing/2014/main" id="{F903ED39-B44A-4FA1-9AF0-2F5B89A73D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31670" cy="78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xdr:row>
      <xdr:rowOff>0</xdr:rowOff>
    </xdr:from>
    <xdr:ext cx="1922145" cy="798195"/>
    <xdr:pic>
      <xdr:nvPicPr>
        <xdr:cNvPr id="14" name="Picture 13">
          <a:extLst>
            <a:ext uri="{FF2B5EF4-FFF2-40B4-BE49-F238E27FC236}">
              <a16:creationId xmlns:a16="http://schemas.microsoft.com/office/drawing/2014/main" id="{1B7BE6A8-074F-47F0-BFE1-2AA210010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xdr:row>
      <xdr:rowOff>0</xdr:rowOff>
    </xdr:from>
    <xdr:ext cx="1929765" cy="786765"/>
    <xdr:pic>
      <xdr:nvPicPr>
        <xdr:cNvPr id="15" name="Picture 14">
          <a:extLst>
            <a:ext uri="{FF2B5EF4-FFF2-40B4-BE49-F238E27FC236}">
              <a16:creationId xmlns:a16="http://schemas.microsoft.com/office/drawing/2014/main" id="{3C890632-01C7-4A22-8B18-C94ADD4CA2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xdr:row>
      <xdr:rowOff>0</xdr:rowOff>
    </xdr:from>
    <xdr:ext cx="1922145" cy="798195"/>
    <xdr:pic>
      <xdr:nvPicPr>
        <xdr:cNvPr id="16" name="Picture 15">
          <a:extLst>
            <a:ext uri="{FF2B5EF4-FFF2-40B4-BE49-F238E27FC236}">
              <a16:creationId xmlns:a16="http://schemas.microsoft.com/office/drawing/2014/main" id="{CAD72A8B-D391-43B0-AF83-C6EE61E40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xdr:row>
      <xdr:rowOff>0</xdr:rowOff>
    </xdr:from>
    <xdr:ext cx="1929765" cy="786765"/>
    <xdr:pic>
      <xdr:nvPicPr>
        <xdr:cNvPr id="17" name="Picture 16">
          <a:extLst>
            <a:ext uri="{FF2B5EF4-FFF2-40B4-BE49-F238E27FC236}">
              <a16:creationId xmlns:a16="http://schemas.microsoft.com/office/drawing/2014/main" id="{848E07E6-3744-4681-B26F-B70F52D5BB6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xdr:row>
      <xdr:rowOff>0</xdr:rowOff>
    </xdr:from>
    <xdr:ext cx="1922145" cy="798195"/>
    <xdr:pic>
      <xdr:nvPicPr>
        <xdr:cNvPr id="18" name="Picture 17">
          <a:extLst>
            <a:ext uri="{FF2B5EF4-FFF2-40B4-BE49-F238E27FC236}">
              <a16:creationId xmlns:a16="http://schemas.microsoft.com/office/drawing/2014/main" id="{DF186793-96E7-4300-A398-7EC96BB01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xdr:row>
      <xdr:rowOff>0</xdr:rowOff>
    </xdr:from>
    <xdr:ext cx="1929765" cy="786765"/>
    <xdr:pic>
      <xdr:nvPicPr>
        <xdr:cNvPr id="19" name="Picture 18">
          <a:extLst>
            <a:ext uri="{FF2B5EF4-FFF2-40B4-BE49-F238E27FC236}">
              <a16:creationId xmlns:a16="http://schemas.microsoft.com/office/drawing/2014/main" id="{76D7FE72-A64A-426A-9780-5AFFBD123BF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11</xdr:row>
      <xdr:rowOff>0</xdr:rowOff>
    </xdr:from>
    <xdr:ext cx="1922145" cy="798195"/>
    <xdr:pic>
      <xdr:nvPicPr>
        <xdr:cNvPr id="20" name="Picture 19">
          <a:extLst>
            <a:ext uri="{FF2B5EF4-FFF2-40B4-BE49-F238E27FC236}">
              <a16:creationId xmlns:a16="http://schemas.microsoft.com/office/drawing/2014/main" id="{0E98A327-ECD2-4CDD-B781-B1F761596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11</xdr:row>
      <xdr:rowOff>0</xdr:rowOff>
    </xdr:from>
    <xdr:ext cx="1929765" cy="786765"/>
    <xdr:pic>
      <xdr:nvPicPr>
        <xdr:cNvPr id="21" name="Picture 20">
          <a:extLst>
            <a:ext uri="{FF2B5EF4-FFF2-40B4-BE49-F238E27FC236}">
              <a16:creationId xmlns:a16="http://schemas.microsoft.com/office/drawing/2014/main" id="{D38FC10F-47C3-4F96-9D4C-4A8BD69F1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12</xdr:row>
      <xdr:rowOff>0</xdr:rowOff>
    </xdr:from>
    <xdr:ext cx="1922145" cy="798195"/>
    <xdr:pic>
      <xdr:nvPicPr>
        <xdr:cNvPr id="22" name="Picture 21">
          <a:extLst>
            <a:ext uri="{FF2B5EF4-FFF2-40B4-BE49-F238E27FC236}">
              <a16:creationId xmlns:a16="http://schemas.microsoft.com/office/drawing/2014/main" id="{7E6C5D0B-BB7C-494C-8327-D24992D81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12</xdr:row>
      <xdr:rowOff>0</xdr:rowOff>
    </xdr:from>
    <xdr:ext cx="1929765" cy="786765"/>
    <xdr:pic>
      <xdr:nvPicPr>
        <xdr:cNvPr id="23" name="Picture 22">
          <a:extLst>
            <a:ext uri="{FF2B5EF4-FFF2-40B4-BE49-F238E27FC236}">
              <a16:creationId xmlns:a16="http://schemas.microsoft.com/office/drawing/2014/main" id="{87D212F1-EB94-4EC4-976A-FE9C254FC10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13</xdr:row>
      <xdr:rowOff>0</xdr:rowOff>
    </xdr:from>
    <xdr:ext cx="1922145" cy="798195"/>
    <xdr:pic>
      <xdr:nvPicPr>
        <xdr:cNvPr id="24" name="Picture 23">
          <a:extLst>
            <a:ext uri="{FF2B5EF4-FFF2-40B4-BE49-F238E27FC236}">
              <a16:creationId xmlns:a16="http://schemas.microsoft.com/office/drawing/2014/main" id="{94D8BD6D-EAC0-4C4F-B9C1-6B3B4DC34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13</xdr:row>
      <xdr:rowOff>0</xdr:rowOff>
    </xdr:from>
    <xdr:ext cx="1929765" cy="786765"/>
    <xdr:pic>
      <xdr:nvPicPr>
        <xdr:cNvPr id="25" name="Picture 24">
          <a:extLst>
            <a:ext uri="{FF2B5EF4-FFF2-40B4-BE49-F238E27FC236}">
              <a16:creationId xmlns:a16="http://schemas.microsoft.com/office/drawing/2014/main" id="{56960588-9D64-4242-9C02-34A755ED41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14</xdr:row>
      <xdr:rowOff>0</xdr:rowOff>
    </xdr:from>
    <xdr:ext cx="1922145" cy="798195"/>
    <xdr:pic>
      <xdr:nvPicPr>
        <xdr:cNvPr id="26" name="Picture 25">
          <a:extLst>
            <a:ext uri="{FF2B5EF4-FFF2-40B4-BE49-F238E27FC236}">
              <a16:creationId xmlns:a16="http://schemas.microsoft.com/office/drawing/2014/main" id="{59F54314-A9DD-4DB4-AF2A-526512CE8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14</xdr:row>
      <xdr:rowOff>0</xdr:rowOff>
    </xdr:from>
    <xdr:ext cx="1929765" cy="786765"/>
    <xdr:pic>
      <xdr:nvPicPr>
        <xdr:cNvPr id="27" name="Picture 26">
          <a:extLst>
            <a:ext uri="{FF2B5EF4-FFF2-40B4-BE49-F238E27FC236}">
              <a16:creationId xmlns:a16="http://schemas.microsoft.com/office/drawing/2014/main" id="{DA562730-E793-4C15-81E7-BC85A65C72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15</xdr:row>
      <xdr:rowOff>0</xdr:rowOff>
    </xdr:from>
    <xdr:ext cx="1922145" cy="798195"/>
    <xdr:pic>
      <xdr:nvPicPr>
        <xdr:cNvPr id="28" name="Picture 27">
          <a:extLst>
            <a:ext uri="{FF2B5EF4-FFF2-40B4-BE49-F238E27FC236}">
              <a16:creationId xmlns:a16="http://schemas.microsoft.com/office/drawing/2014/main" id="{9BD4163B-D39A-4AC6-9AE5-5B572B2B9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15</xdr:row>
      <xdr:rowOff>0</xdr:rowOff>
    </xdr:from>
    <xdr:ext cx="1929765" cy="786765"/>
    <xdr:pic>
      <xdr:nvPicPr>
        <xdr:cNvPr id="29" name="Picture 28">
          <a:extLst>
            <a:ext uri="{FF2B5EF4-FFF2-40B4-BE49-F238E27FC236}">
              <a16:creationId xmlns:a16="http://schemas.microsoft.com/office/drawing/2014/main" id="{F50F45F9-4FDB-4F19-860F-A162CD0D94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16</xdr:row>
      <xdr:rowOff>0</xdr:rowOff>
    </xdr:from>
    <xdr:ext cx="1922145" cy="798195"/>
    <xdr:pic>
      <xdr:nvPicPr>
        <xdr:cNvPr id="30" name="Picture 29">
          <a:extLst>
            <a:ext uri="{FF2B5EF4-FFF2-40B4-BE49-F238E27FC236}">
              <a16:creationId xmlns:a16="http://schemas.microsoft.com/office/drawing/2014/main" id="{DA0746E2-7795-4D59-9B21-A8E6FBF24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16</xdr:row>
      <xdr:rowOff>0</xdr:rowOff>
    </xdr:from>
    <xdr:ext cx="1929765" cy="786765"/>
    <xdr:pic>
      <xdr:nvPicPr>
        <xdr:cNvPr id="31" name="Picture 30">
          <a:extLst>
            <a:ext uri="{FF2B5EF4-FFF2-40B4-BE49-F238E27FC236}">
              <a16:creationId xmlns:a16="http://schemas.microsoft.com/office/drawing/2014/main" id="{3164ACEA-9A60-48A9-9D60-2ACFDAA12D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17</xdr:row>
      <xdr:rowOff>0</xdr:rowOff>
    </xdr:from>
    <xdr:ext cx="1922145" cy="798195"/>
    <xdr:pic>
      <xdr:nvPicPr>
        <xdr:cNvPr id="32" name="Picture 31">
          <a:extLst>
            <a:ext uri="{FF2B5EF4-FFF2-40B4-BE49-F238E27FC236}">
              <a16:creationId xmlns:a16="http://schemas.microsoft.com/office/drawing/2014/main" id="{F421A78C-7780-41BE-ABE2-B5AE45E8A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17</xdr:row>
      <xdr:rowOff>0</xdr:rowOff>
    </xdr:from>
    <xdr:ext cx="1929765" cy="786765"/>
    <xdr:pic>
      <xdr:nvPicPr>
        <xdr:cNvPr id="33" name="Picture 32">
          <a:extLst>
            <a:ext uri="{FF2B5EF4-FFF2-40B4-BE49-F238E27FC236}">
              <a16:creationId xmlns:a16="http://schemas.microsoft.com/office/drawing/2014/main" id="{8B2828A6-1501-4E85-B623-C56D00C564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18</xdr:row>
      <xdr:rowOff>0</xdr:rowOff>
    </xdr:from>
    <xdr:ext cx="1922145" cy="798195"/>
    <xdr:pic>
      <xdr:nvPicPr>
        <xdr:cNvPr id="34" name="Picture 33">
          <a:extLst>
            <a:ext uri="{FF2B5EF4-FFF2-40B4-BE49-F238E27FC236}">
              <a16:creationId xmlns:a16="http://schemas.microsoft.com/office/drawing/2014/main" id="{E1CE8C5E-FAB6-41BE-AB95-DFA94293B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18</xdr:row>
      <xdr:rowOff>0</xdr:rowOff>
    </xdr:from>
    <xdr:ext cx="1929765" cy="786765"/>
    <xdr:pic>
      <xdr:nvPicPr>
        <xdr:cNvPr id="35" name="Picture 34">
          <a:extLst>
            <a:ext uri="{FF2B5EF4-FFF2-40B4-BE49-F238E27FC236}">
              <a16:creationId xmlns:a16="http://schemas.microsoft.com/office/drawing/2014/main" id="{C20ED170-3046-40E1-B43B-00B440BBC9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19</xdr:row>
      <xdr:rowOff>0</xdr:rowOff>
    </xdr:from>
    <xdr:ext cx="1922145" cy="798195"/>
    <xdr:pic>
      <xdr:nvPicPr>
        <xdr:cNvPr id="36" name="Picture 35">
          <a:extLst>
            <a:ext uri="{FF2B5EF4-FFF2-40B4-BE49-F238E27FC236}">
              <a16:creationId xmlns:a16="http://schemas.microsoft.com/office/drawing/2014/main" id="{71AEE1D0-E14A-4A18-B2E2-18515749E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19</xdr:row>
      <xdr:rowOff>0</xdr:rowOff>
    </xdr:from>
    <xdr:ext cx="1929765" cy="786765"/>
    <xdr:pic>
      <xdr:nvPicPr>
        <xdr:cNvPr id="37" name="Picture 36">
          <a:extLst>
            <a:ext uri="{FF2B5EF4-FFF2-40B4-BE49-F238E27FC236}">
              <a16:creationId xmlns:a16="http://schemas.microsoft.com/office/drawing/2014/main" id="{137D1893-5E24-408B-8C77-63C32AEC2E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20</xdr:row>
      <xdr:rowOff>0</xdr:rowOff>
    </xdr:from>
    <xdr:ext cx="1922145" cy="798195"/>
    <xdr:pic>
      <xdr:nvPicPr>
        <xdr:cNvPr id="38" name="Picture 37">
          <a:extLst>
            <a:ext uri="{FF2B5EF4-FFF2-40B4-BE49-F238E27FC236}">
              <a16:creationId xmlns:a16="http://schemas.microsoft.com/office/drawing/2014/main" id="{4DBD2440-E9F4-4C93-B3A3-1AE5A17B7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20</xdr:row>
      <xdr:rowOff>0</xdr:rowOff>
    </xdr:from>
    <xdr:ext cx="1929765" cy="786765"/>
    <xdr:pic>
      <xdr:nvPicPr>
        <xdr:cNvPr id="39" name="Picture 38">
          <a:extLst>
            <a:ext uri="{FF2B5EF4-FFF2-40B4-BE49-F238E27FC236}">
              <a16:creationId xmlns:a16="http://schemas.microsoft.com/office/drawing/2014/main" id="{1BFA60D2-7087-4AE9-B194-DE002EECA7A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21</xdr:row>
      <xdr:rowOff>0</xdr:rowOff>
    </xdr:from>
    <xdr:ext cx="1922145" cy="798195"/>
    <xdr:pic>
      <xdr:nvPicPr>
        <xdr:cNvPr id="40" name="Picture 39">
          <a:extLst>
            <a:ext uri="{FF2B5EF4-FFF2-40B4-BE49-F238E27FC236}">
              <a16:creationId xmlns:a16="http://schemas.microsoft.com/office/drawing/2014/main" id="{6EA6713B-2642-4E68-B4F2-38CD1E0ED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21</xdr:row>
      <xdr:rowOff>0</xdr:rowOff>
    </xdr:from>
    <xdr:ext cx="1929765" cy="786765"/>
    <xdr:pic>
      <xdr:nvPicPr>
        <xdr:cNvPr id="41" name="Picture 40">
          <a:extLst>
            <a:ext uri="{FF2B5EF4-FFF2-40B4-BE49-F238E27FC236}">
              <a16:creationId xmlns:a16="http://schemas.microsoft.com/office/drawing/2014/main" id="{0FCB4D0D-350D-4311-B6D5-60088409D62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22</xdr:row>
      <xdr:rowOff>0</xdr:rowOff>
    </xdr:from>
    <xdr:ext cx="1922145" cy="798195"/>
    <xdr:pic>
      <xdr:nvPicPr>
        <xdr:cNvPr id="42" name="Picture 41">
          <a:extLst>
            <a:ext uri="{FF2B5EF4-FFF2-40B4-BE49-F238E27FC236}">
              <a16:creationId xmlns:a16="http://schemas.microsoft.com/office/drawing/2014/main" id="{D8D4D7F1-7A00-42A6-B78D-5BF11A7F8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22</xdr:row>
      <xdr:rowOff>0</xdr:rowOff>
    </xdr:from>
    <xdr:ext cx="1929765" cy="786765"/>
    <xdr:pic>
      <xdr:nvPicPr>
        <xdr:cNvPr id="43" name="Picture 42">
          <a:extLst>
            <a:ext uri="{FF2B5EF4-FFF2-40B4-BE49-F238E27FC236}">
              <a16:creationId xmlns:a16="http://schemas.microsoft.com/office/drawing/2014/main" id="{25335F30-40AC-40F2-A970-C47A565399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23</xdr:row>
      <xdr:rowOff>0</xdr:rowOff>
    </xdr:from>
    <xdr:ext cx="1922145" cy="798195"/>
    <xdr:pic>
      <xdr:nvPicPr>
        <xdr:cNvPr id="44" name="Picture 43">
          <a:extLst>
            <a:ext uri="{FF2B5EF4-FFF2-40B4-BE49-F238E27FC236}">
              <a16:creationId xmlns:a16="http://schemas.microsoft.com/office/drawing/2014/main" id="{AD8AC71D-DC61-4326-AF44-E71EDCB66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23</xdr:row>
      <xdr:rowOff>0</xdr:rowOff>
    </xdr:from>
    <xdr:ext cx="1929765" cy="786765"/>
    <xdr:pic>
      <xdr:nvPicPr>
        <xdr:cNvPr id="45" name="Picture 44">
          <a:extLst>
            <a:ext uri="{FF2B5EF4-FFF2-40B4-BE49-F238E27FC236}">
              <a16:creationId xmlns:a16="http://schemas.microsoft.com/office/drawing/2014/main" id="{A0F8174B-BDAA-4EAE-A7AA-B7199DA61F2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24</xdr:row>
      <xdr:rowOff>0</xdr:rowOff>
    </xdr:from>
    <xdr:ext cx="1922145" cy="798195"/>
    <xdr:pic>
      <xdr:nvPicPr>
        <xdr:cNvPr id="46" name="Picture 45">
          <a:extLst>
            <a:ext uri="{FF2B5EF4-FFF2-40B4-BE49-F238E27FC236}">
              <a16:creationId xmlns:a16="http://schemas.microsoft.com/office/drawing/2014/main" id="{0AC9B825-E3E4-4879-9DA6-02337B6C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24</xdr:row>
      <xdr:rowOff>0</xdr:rowOff>
    </xdr:from>
    <xdr:ext cx="1929765" cy="786765"/>
    <xdr:pic>
      <xdr:nvPicPr>
        <xdr:cNvPr id="47" name="Picture 46">
          <a:extLst>
            <a:ext uri="{FF2B5EF4-FFF2-40B4-BE49-F238E27FC236}">
              <a16:creationId xmlns:a16="http://schemas.microsoft.com/office/drawing/2014/main" id="{A151B1CD-F819-46A8-AF65-F023A46C7A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25</xdr:row>
      <xdr:rowOff>0</xdr:rowOff>
    </xdr:from>
    <xdr:ext cx="1922145" cy="798195"/>
    <xdr:pic>
      <xdr:nvPicPr>
        <xdr:cNvPr id="48" name="Picture 47">
          <a:extLst>
            <a:ext uri="{FF2B5EF4-FFF2-40B4-BE49-F238E27FC236}">
              <a16:creationId xmlns:a16="http://schemas.microsoft.com/office/drawing/2014/main" id="{A1E10821-9E54-4CA2-BCC1-D56F950B0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25</xdr:row>
      <xdr:rowOff>0</xdr:rowOff>
    </xdr:from>
    <xdr:ext cx="1929765" cy="786765"/>
    <xdr:pic>
      <xdr:nvPicPr>
        <xdr:cNvPr id="49" name="Picture 48">
          <a:extLst>
            <a:ext uri="{FF2B5EF4-FFF2-40B4-BE49-F238E27FC236}">
              <a16:creationId xmlns:a16="http://schemas.microsoft.com/office/drawing/2014/main" id="{6240262B-9FD1-4BE5-A2B8-8B5AC54B71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26</xdr:row>
      <xdr:rowOff>0</xdr:rowOff>
    </xdr:from>
    <xdr:ext cx="1922145" cy="798195"/>
    <xdr:pic>
      <xdr:nvPicPr>
        <xdr:cNvPr id="50" name="Picture 49">
          <a:extLst>
            <a:ext uri="{FF2B5EF4-FFF2-40B4-BE49-F238E27FC236}">
              <a16:creationId xmlns:a16="http://schemas.microsoft.com/office/drawing/2014/main" id="{3207E034-D873-4130-ACA4-7DC9741CE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xdr:row>
      <xdr:rowOff>0</xdr:rowOff>
    </xdr:from>
    <xdr:ext cx="1929765" cy="786765"/>
    <xdr:pic>
      <xdr:nvPicPr>
        <xdr:cNvPr id="51" name="Picture 50">
          <a:extLst>
            <a:ext uri="{FF2B5EF4-FFF2-40B4-BE49-F238E27FC236}">
              <a16:creationId xmlns:a16="http://schemas.microsoft.com/office/drawing/2014/main" id="{5290CA6C-CC3E-4B3F-8127-7D18D81EA35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27</xdr:row>
      <xdr:rowOff>0</xdr:rowOff>
    </xdr:from>
    <xdr:ext cx="1922145" cy="798195"/>
    <xdr:pic>
      <xdr:nvPicPr>
        <xdr:cNvPr id="52" name="Picture 51">
          <a:extLst>
            <a:ext uri="{FF2B5EF4-FFF2-40B4-BE49-F238E27FC236}">
              <a16:creationId xmlns:a16="http://schemas.microsoft.com/office/drawing/2014/main" id="{F61CD0FC-1538-4976-BC05-74FBD452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1929765" cy="786765"/>
    <xdr:pic>
      <xdr:nvPicPr>
        <xdr:cNvPr id="53" name="Picture 52">
          <a:extLst>
            <a:ext uri="{FF2B5EF4-FFF2-40B4-BE49-F238E27FC236}">
              <a16:creationId xmlns:a16="http://schemas.microsoft.com/office/drawing/2014/main" id="{E1F04113-ECDD-44F0-9647-6BDCA26975A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28</xdr:row>
      <xdr:rowOff>0</xdr:rowOff>
    </xdr:from>
    <xdr:ext cx="1922145" cy="798195"/>
    <xdr:pic>
      <xdr:nvPicPr>
        <xdr:cNvPr id="54" name="Picture 53">
          <a:extLst>
            <a:ext uri="{FF2B5EF4-FFF2-40B4-BE49-F238E27FC236}">
              <a16:creationId xmlns:a16="http://schemas.microsoft.com/office/drawing/2014/main" id="{5D8915A3-9F27-42B9-8101-6226CF453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28</xdr:row>
      <xdr:rowOff>0</xdr:rowOff>
    </xdr:from>
    <xdr:ext cx="1929765" cy="786765"/>
    <xdr:pic>
      <xdr:nvPicPr>
        <xdr:cNvPr id="55" name="Picture 54">
          <a:extLst>
            <a:ext uri="{FF2B5EF4-FFF2-40B4-BE49-F238E27FC236}">
              <a16:creationId xmlns:a16="http://schemas.microsoft.com/office/drawing/2014/main" id="{C750ACB6-F414-41E9-A180-8FCA08A410E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29</xdr:row>
      <xdr:rowOff>0</xdr:rowOff>
    </xdr:from>
    <xdr:ext cx="1922145" cy="798195"/>
    <xdr:pic>
      <xdr:nvPicPr>
        <xdr:cNvPr id="56" name="Picture 55">
          <a:extLst>
            <a:ext uri="{FF2B5EF4-FFF2-40B4-BE49-F238E27FC236}">
              <a16:creationId xmlns:a16="http://schemas.microsoft.com/office/drawing/2014/main" id="{D240A352-462A-4A73-BA97-8B63D8EB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29</xdr:row>
      <xdr:rowOff>0</xdr:rowOff>
    </xdr:from>
    <xdr:ext cx="1929765" cy="786765"/>
    <xdr:pic>
      <xdr:nvPicPr>
        <xdr:cNvPr id="57" name="Picture 56">
          <a:extLst>
            <a:ext uri="{FF2B5EF4-FFF2-40B4-BE49-F238E27FC236}">
              <a16:creationId xmlns:a16="http://schemas.microsoft.com/office/drawing/2014/main" id="{465E3ECF-3EBE-4038-A166-35055811F3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30</xdr:row>
      <xdr:rowOff>0</xdr:rowOff>
    </xdr:from>
    <xdr:ext cx="1922145" cy="798195"/>
    <xdr:pic>
      <xdr:nvPicPr>
        <xdr:cNvPr id="58" name="Picture 57">
          <a:extLst>
            <a:ext uri="{FF2B5EF4-FFF2-40B4-BE49-F238E27FC236}">
              <a16:creationId xmlns:a16="http://schemas.microsoft.com/office/drawing/2014/main" id="{ED89C15F-26E3-4449-BBEC-1ED86F62C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30</xdr:row>
      <xdr:rowOff>0</xdr:rowOff>
    </xdr:from>
    <xdr:ext cx="1929765" cy="786765"/>
    <xdr:pic>
      <xdr:nvPicPr>
        <xdr:cNvPr id="59" name="Picture 58">
          <a:extLst>
            <a:ext uri="{FF2B5EF4-FFF2-40B4-BE49-F238E27FC236}">
              <a16:creationId xmlns:a16="http://schemas.microsoft.com/office/drawing/2014/main" id="{3178B1CC-5CD1-4843-A41E-F0EC0E347F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31</xdr:row>
      <xdr:rowOff>0</xdr:rowOff>
    </xdr:from>
    <xdr:ext cx="1922145" cy="798195"/>
    <xdr:pic>
      <xdr:nvPicPr>
        <xdr:cNvPr id="60" name="Picture 59">
          <a:extLst>
            <a:ext uri="{FF2B5EF4-FFF2-40B4-BE49-F238E27FC236}">
              <a16:creationId xmlns:a16="http://schemas.microsoft.com/office/drawing/2014/main" id="{8ED7730F-BF48-4379-BB34-65D0796F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31</xdr:row>
      <xdr:rowOff>0</xdr:rowOff>
    </xdr:from>
    <xdr:ext cx="1929765" cy="786765"/>
    <xdr:pic>
      <xdr:nvPicPr>
        <xdr:cNvPr id="61" name="Picture 60">
          <a:extLst>
            <a:ext uri="{FF2B5EF4-FFF2-40B4-BE49-F238E27FC236}">
              <a16:creationId xmlns:a16="http://schemas.microsoft.com/office/drawing/2014/main" id="{1BDD8962-AA69-478C-8107-E39AAE883D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32</xdr:row>
      <xdr:rowOff>0</xdr:rowOff>
    </xdr:from>
    <xdr:ext cx="1922145" cy="798195"/>
    <xdr:pic>
      <xdr:nvPicPr>
        <xdr:cNvPr id="62" name="Picture 61">
          <a:extLst>
            <a:ext uri="{FF2B5EF4-FFF2-40B4-BE49-F238E27FC236}">
              <a16:creationId xmlns:a16="http://schemas.microsoft.com/office/drawing/2014/main" id="{0E0C5063-642F-4305-BF93-2F32A7CC3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32</xdr:row>
      <xdr:rowOff>0</xdr:rowOff>
    </xdr:from>
    <xdr:ext cx="1929765" cy="786765"/>
    <xdr:pic>
      <xdr:nvPicPr>
        <xdr:cNvPr id="63" name="Picture 62">
          <a:extLst>
            <a:ext uri="{FF2B5EF4-FFF2-40B4-BE49-F238E27FC236}">
              <a16:creationId xmlns:a16="http://schemas.microsoft.com/office/drawing/2014/main" id="{5B8FAA8E-C189-423D-BCED-450484A8C7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33</xdr:row>
      <xdr:rowOff>0</xdr:rowOff>
    </xdr:from>
    <xdr:ext cx="1922145" cy="798195"/>
    <xdr:pic>
      <xdr:nvPicPr>
        <xdr:cNvPr id="64" name="Picture 63">
          <a:extLst>
            <a:ext uri="{FF2B5EF4-FFF2-40B4-BE49-F238E27FC236}">
              <a16:creationId xmlns:a16="http://schemas.microsoft.com/office/drawing/2014/main" id="{EBF8D2AC-72D0-44E2-9764-EB889AD44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33</xdr:row>
      <xdr:rowOff>0</xdr:rowOff>
    </xdr:from>
    <xdr:ext cx="1929765" cy="786765"/>
    <xdr:pic>
      <xdr:nvPicPr>
        <xdr:cNvPr id="65" name="Picture 64">
          <a:extLst>
            <a:ext uri="{FF2B5EF4-FFF2-40B4-BE49-F238E27FC236}">
              <a16:creationId xmlns:a16="http://schemas.microsoft.com/office/drawing/2014/main" id="{51A7C42C-EB79-452D-AE03-4DC6B0F940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34</xdr:row>
      <xdr:rowOff>0</xdr:rowOff>
    </xdr:from>
    <xdr:ext cx="1922145" cy="798195"/>
    <xdr:pic>
      <xdr:nvPicPr>
        <xdr:cNvPr id="66" name="Picture 65">
          <a:extLst>
            <a:ext uri="{FF2B5EF4-FFF2-40B4-BE49-F238E27FC236}">
              <a16:creationId xmlns:a16="http://schemas.microsoft.com/office/drawing/2014/main" id="{8F117265-FCA0-417F-8BA3-2A44511F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34</xdr:row>
      <xdr:rowOff>0</xdr:rowOff>
    </xdr:from>
    <xdr:ext cx="1929765" cy="786765"/>
    <xdr:pic>
      <xdr:nvPicPr>
        <xdr:cNvPr id="67" name="Picture 66">
          <a:extLst>
            <a:ext uri="{FF2B5EF4-FFF2-40B4-BE49-F238E27FC236}">
              <a16:creationId xmlns:a16="http://schemas.microsoft.com/office/drawing/2014/main" id="{D1168F9B-B786-4F3E-B916-CC3C744599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35</xdr:row>
      <xdr:rowOff>0</xdr:rowOff>
    </xdr:from>
    <xdr:ext cx="1922145" cy="798195"/>
    <xdr:pic>
      <xdr:nvPicPr>
        <xdr:cNvPr id="68" name="Picture 67">
          <a:extLst>
            <a:ext uri="{FF2B5EF4-FFF2-40B4-BE49-F238E27FC236}">
              <a16:creationId xmlns:a16="http://schemas.microsoft.com/office/drawing/2014/main" id="{CF526416-DC52-41DE-AC91-B574EFC33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35</xdr:row>
      <xdr:rowOff>0</xdr:rowOff>
    </xdr:from>
    <xdr:ext cx="1929765" cy="786765"/>
    <xdr:pic>
      <xdr:nvPicPr>
        <xdr:cNvPr id="69" name="Picture 68">
          <a:extLst>
            <a:ext uri="{FF2B5EF4-FFF2-40B4-BE49-F238E27FC236}">
              <a16:creationId xmlns:a16="http://schemas.microsoft.com/office/drawing/2014/main" id="{7B3346A2-CFFE-413F-9F6E-DA21B4FD99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36</xdr:row>
      <xdr:rowOff>0</xdr:rowOff>
    </xdr:from>
    <xdr:ext cx="1922145" cy="798195"/>
    <xdr:pic>
      <xdr:nvPicPr>
        <xdr:cNvPr id="70" name="Picture 69">
          <a:extLst>
            <a:ext uri="{FF2B5EF4-FFF2-40B4-BE49-F238E27FC236}">
              <a16:creationId xmlns:a16="http://schemas.microsoft.com/office/drawing/2014/main" id="{AF9DECED-9E34-4D01-BCD8-F3F98AF5C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36</xdr:row>
      <xdr:rowOff>0</xdr:rowOff>
    </xdr:from>
    <xdr:ext cx="1929765" cy="786765"/>
    <xdr:pic>
      <xdr:nvPicPr>
        <xdr:cNvPr id="71" name="Picture 70">
          <a:extLst>
            <a:ext uri="{FF2B5EF4-FFF2-40B4-BE49-F238E27FC236}">
              <a16:creationId xmlns:a16="http://schemas.microsoft.com/office/drawing/2014/main" id="{3728DD98-8080-4B47-8360-48FF5870F3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37</xdr:row>
      <xdr:rowOff>0</xdr:rowOff>
    </xdr:from>
    <xdr:ext cx="1922145" cy="798195"/>
    <xdr:pic>
      <xdr:nvPicPr>
        <xdr:cNvPr id="72" name="Picture 71">
          <a:extLst>
            <a:ext uri="{FF2B5EF4-FFF2-40B4-BE49-F238E27FC236}">
              <a16:creationId xmlns:a16="http://schemas.microsoft.com/office/drawing/2014/main" id="{B1D8B5CF-EFC8-44EC-A01C-C1224E1B1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37</xdr:row>
      <xdr:rowOff>0</xdr:rowOff>
    </xdr:from>
    <xdr:ext cx="1929765" cy="786765"/>
    <xdr:pic>
      <xdr:nvPicPr>
        <xdr:cNvPr id="73" name="Picture 72">
          <a:extLst>
            <a:ext uri="{FF2B5EF4-FFF2-40B4-BE49-F238E27FC236}">
              <a16:creationId xmlns:a16="http://schemas.microsoft.com/office/drawing/2014/main" id="{590C9B6F-C567-4F02-BC6C-FEC1D30F82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38</xdr:row>
      <xdr:rowOff>0</xdr:rowOff>
    </xdr:from>
    <xdr:ext cx="1922145" cy="798195"/>
    <xdr:pic>
      <xdr:nvPicPr>
        <xdr:cNvPr id="74" name="Picture 73">
          <a:extLst>
            <a:ext uri="{FF2B5EF4-FFF2-40B4-BE49-F238E27FC236}">
              <a16:creationId xmlns:a16="http://schemas.microsoft.com/office/drawing/2014/main" id="{41B30139-04CE-4479-9306-A0BE28A2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38</xdr:row>
      <xdr:rowOff>0</xdr:rowOff>
    </xdr:from>
    <xdr:ext cx="1929765" cy="786765"/>
    <xdr:pic>
      <xdr:nvPicPr>
        <xdr:cNvPr id="75" name="Picture 74">
          <a:extLst>
            <a:ext uri="{FF2B5EF4-FFF2-40B4-BE49-F238E27FC236}">
              <a16:creationId xmlns:a16="http://schemas.microsoft.com/office/drawing/2014/main" id="{18E234B4-0367-4BFE-98D4-ECD1ACABBE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39</xdr:row>
      <xdr:rowOff>0</xdr:rowOff>
    </xdr:from>
    <xdr:ext cx="1922145" cy="798195"/>
    <xdr:pic>
      <xdr:nvPicPr>
        <xdr:cNvPr id="76" name="Picture 75">
          <a:extLst>
            <a:ext uri="{FF2B5EF4-FFF2-40B4-BE49-F238E27FC236}">
              <a16:creationId xmlns:a16="http://schemas.microsoft.com/office/drawing/2014/main" id="{EB213293-0822-4B84-A006-3C5CE9C10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39</xdr:row>
      <xdr:rowOff>0</xdr:rowOff>
    </xdr:from>
    <xdr:ext cx="1929765" cy="786765"/>
    <xdr:pic>
      <xdr:nvPicPr>
        <xdr:cNvPr id="77" name="Picture 76">
          <a:extLst>
            <a:ext uri="{FF2B5EF4-FFF2-40B4-BE49-F238E27FC236}">
              <a16:creationId xmlns:a16="http://schemas.microsoft.com/office/drawing/2014/main" id="{B24EDFEC-3A05-41E4-A69A-050702EFC1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40</xdr:row>
      <xdr:rowOff>0</xdr:rowOff>
    </xdr:from>
    <xdr:ext cx="1922145" cy="798195"/>
    <xdr:pic>
      <xdr:nvPicPr>
        <xdr:cNvPr id="78" name="Picture 77">
          <a:extLst>
            <a:ext uri="{FF2B5EF4-FFF2-40B4-BE49-F238E27FC236}">
              <a16:creationId xmlns:a16="http://schemas.microsoft.com/office/drawing/2014/main" id="{B129AD98-FC9C-4F50-98BD-9D7252EE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40</xdr:row>
      <xdr:rowOff>0</xdr:rowOff>
    </xdr:from>
    <xdr:ext cx="1929765" cy="786765"/>
    <xdr:pic>
      <xdr:nvPicPr>
        <xdr:cNvPr id="79" name="Picture 78">
          <a:extLst>
            <a:ext uri="{FF2B5EF4-FFF2-40B4-BE49-F238E27FC236}">
              <a16:creationId xmlns:a16="http://schemas.microsoft.com/office/drawing/2014/main" id="{4178DFE5-63B8-4363-8481-FF2985918C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41</xdr:row>
      <xdr:rowOff>0</xdr:rowOff>
    </xdr:from>
    <xdr:ext cx="1922145" cy="798195"/>
    <xdr:pic>
      <xdr:nvPicPr>
        <xdr:cNvPr id="80" name="Picture 79">
          <a:extLst>
            <a:ext uri="{FF2B5EF4-FFF2-40B4-BE49-F238E27FC236}">
              <a16:creationId xmlns:a16="http://schemas.microsoft.com/office/drawing/2014/main" id="{B7E14C3A-0571-481F-B0DB-02A1A476E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41</xdr:row>
      <xdr:rowOff>0</xdr:rowOff>
    </xdr:from>
    <xdr:ext cx="1929765" cy="786765"/>
    <xdr:pic>
      <xdr:nvPicPr>
        <xdr:cNvPr id="81" name="Picture 80">
          <a:extLst>
            <a:ext uri="{FF2B5EF4-FFF2-40B4-BE49-F238E27FC236}">
              <a16:creationId xmlns:a16="http://schemas.microsoft.com/office/drawing/2014/main" id="{41C962EB-467F-4557-83E0-D6F6ED1BD4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42</xdr:row>
      <xdr:rowOff>0</xdr:rowOff>
    </xdr:from>
    <xdr:ext cx="1922145" cy="798195"/>
    <xdr:pic>
      <xdr:nvPicPr>
        <xdr:cNvPr id="82" name="Picture 81">
          <a:extLst>
            <a:ext uri="{FF2B5EF4-FFF2-40B4-BE49-F238E27FC236}">
              <a16:creationId xmlns:a16="http://schemas.microsoft.com/office/drawing/2014/main" id="{D4B25952-BF10-4CCE-BAAF-56689D77D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42</xdr:row>
      <xdr:rowOff>0</xdr:rowOff>
    </xdr:from>
    <xdr:ext cx="1929765" cy="786765"/>
    <xdr:pic>
      <xdr:nvPicPr>
        <xdr:cNvPr id="83" name="Picture 82">
          <a:extLst>
            <a:ext uri="{FF2B5EF4-FFF2-40B4-BE49-F238E27FC236}">
              <a16:creationId xmlns:a16="http://schemas.microsoft.com/office/drawing/2014/main" id="{EBC7E563-C92E-4F27-BD73-134EBEE18A1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43</xdr:row>
      <xdr:rowOff>0</xdr:rowOff>
    </xdr:from>
    <xdr:ext cx="1922145" cy="798195"/>
    <xdr:pic>
      <xdr:nvPicPr>
        <xdr:cNvPr id="84" name="Picture 83">
          <a:extLst>
            <a:ext uri="{FF2B5EF4-FFF2-40B4-BE49-F238E27FC236}">
              <a16:creationId xmlns:a16="http://schemas.microsoft.com/office/drawing/2014/main" id="{B8D75C6C-0D90-4A24-AEEF-DCDDEE549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43</xdr:row>
      <xdr:rowOff>0</xdr:rowOff>
    </xdr:from>
    <xdr:ext cx="1929765" cy="786765"/>
    <xdr:pic>
      <xdr:nvPicPr>
        <xdr:cNvPr id="85" name="Picture 84">
          <a:extLst>
            <a:ext uri="{FF2B5EF4-FFF2-40B4-BE49-F238E27FC236}">
              <a16:creationId xmlns:a16="http://schemas.microsoft.com/office/drawing/2014/main" id="{1BFA3BEC-3CC0-408B-BB48-CD061E223C7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44</xdr:row>
      <xdr:rowOff>0</xdr:rowOff>
    </xdr:from>
    <xdr:ext cx="1922145" cy="798195"/>
    <xdr:pic>
      <xdr:nvPicPr>
        <xdr:cNvPr id="86" name="Picture 85">
          <a:extLst>
            <a:ext uri="{FF2B5EF4-FFF2-40B4-BE49-F238E27FC236}">
              <a16:creationId xmlns:a16="http://schemas.microsoft.com/office/drawing/2014/main" id="{3A7DE75F-02D8-4C88-8CAC-DEE89BD18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44</xdr:row>
      <xdr:rowOff>0</xdr:rowOff>
    </xdr:from>
    <xdr:ext cx="1929765" cy="786765"/>
    <xdr:pic>
      <xdr:nvPicPr>
        <xdr:cNvPr id="87" name="Picture 86">
          <a:extLst>
            <a:ext uri="{FF2B5EF4-FFF2-40B4-BE49-F238E27FC236}">
              <a16:creationId xmlns:a16="http://schemas.microsoft.com/office/drawing/2014/main" id="{1F108A13-C960-4667-98B9-3D1963062B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45</xdr:row>
      <xdr:rowOff>0</xdr:rowOff>
    </xdr:from>
    <xdr:ext cx="1922145" cy="798195"/>
    <xdr:pic>
      <xdr:nvPicPr>
        <xdr:cNvPr id="88" name="Picture 87">
          <a:extLst>
            <a:ext uri="{FF2B5EF4-FFF2-40B4-BE49-F238E27FC236}">
              <a16:creationId xmlns:a16="http://schemas.microsoft.com/office/drawing/2014/main" id="{40F84B54-C45C-4AC7-B847-B402D6245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45</xdr:row>
      <xdr:rowOff>0</xdr:rowOff>
    </xdr:from>
    <xdr:ext cx="1929765" cy="786765"/>
    <xdr:pic>
      <xdr:nvPicPr>
        <xdr:cNvPr id="89" name="Picture 88">
          <a:extLst>
            <a:ext uri="{FF2B5EF4-FFF2-40B4-BE49-F238E27FC236}">
              <a16:creationId xmlns:a16="http://schemas.microsoft.com/office/drawing/2014/main" id="{6E576EEF-6472-4D87-B45A-8278FA194AF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46</xdr:row>
      <xdr:rowOff>0</xdr:rowOff>
    </xdr:from>
    <xdr:ext cx="1922145" cy="798195"/>
    <xdr:pic>
      <xdr:nvPicPr>
        <xdr:cNvPr id="90" name="Picture 89">
          <a:extLst>
            <a:ext uri="{FF2B5EF4-FFF2-40B4-BE49-F238E27FC236}">
              <a16:creationId xmlns:a16="http://schemas.microsoft.com/office/drawing/2014/main" id="{5B2596F1-A9C6-4D9F-BA56-DF16D40E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46</xdr:row>
      <xdr:rowOff>0</xdr:rowOff>
    </xdr:from>
    <xdr:ext cx="1929765" cy="786765"/>
    <xdr:pic>
      <xdr:nvPicPr>
        <xdr:cNvPr id="91" name="Picture 90">
          <a:extLst>
            <a:ext uri="{FF2B5EF4-FFF2-40B4-BE49-F238E27FC236}">
              <a16:creationId xmlns:a16="http://schemas.microsoft.com/office/drawing/2014/main" id="{CCE0A4EF-FE4C-4EEF-89E6-D7CF243F69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47</xdr:row>
      <xdr:rowOff>0</xdr:rowOff>
    </xdr:from>
    <xdr:ext cx="1922145" cy="798195"/>
    <xdr:pic>
      <xdr:nvPicPr>
        <xdr:cNvPr id="92" name="Picture 91">
          <a:extLst>
            <a:ext uri="{FF2B5EF4-FFF2-40B4-BE49-F238E27FC236}">
              <a16:creationId xmlns:a16="http://schemas.microsoft.com/office/drawing/2014/main" id="{3C54AF4C-FFA1-4CBC-9AA8-FD266B262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47</xdr:row>
      <xdr:rowOff>0</xdr:rowOff>
    </xdr:from>
    <xdr:ext cx="1929765" cy="786765"/>
    <xdr:pic>
      <xdr:nvPicPr>
        <xdr:cNvPr id="93" name="Picture 92">
          <a:extLst>
            <a:ext uri="{FF2B5EF4-FFF2-40B4-BE49-F238E27FC236}">
              <a16:creationId xmlns:a16="http://schemas.microsoft.com/office/drawing/2014/main" id="{486F0094-C3A6-40CC-9FEC-448496EDA3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48</xdr:row>
      <xdr:rowOff>0</xdr:rowOff>
    </xdr:from>
    <xdr:ext cx="1922145" cy="798195"/>
    <xdr:pic>
      <xdr:nvPicPr>
        <xdr:cNvPr id="94" name="Picture 93">
          <a:extLst>
            <a:ext uri="{FF2B5EF4-FFF2-40B4-BE49-F238E27FC236}">
              <a16:creationId xmlns:a16="http://schemas.microsoft.com/office/drawing/2014/main" id="{248A3B29-E6CE-4082-9BF2-E504B599F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48</xdr:row>
      <xdr:rowOff>0</xdr:rowOff>
    </xdr:from>
    <xdr:ext cx="1929765" cy="786765"/>
    <xdr:pic>
      <xdr:nvPicPr>
        <xdr:cNvPr id="95" name="Picture 94">
          <a:extLst>
            <a:ext uri="{FF2B5EF4-FFF2-40B4-BE49-F238E27FC236}">
              <a16:creationId xmlns:a16="http://schemas.microsoft.com/office/drawing/2014/main" id="{81AEE225-0358-4BCC-8EC2-8BAC656716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49</xdr:row>
      <xdr:rowOff>0</xdr:rowOff>
    </xdr:from>
    <xdr:ext cx="1922145" cy="798195"/>
    <xdr:pic>
      <xdr:nvPicPr>
        <xdr:cNvPr id="96" name="Picture 95">
          <a:extLst>
            <a:ext uri="{FF2B5EF4-FFF2-40B4-BE49-F238E27FC236}">
              <a16:creationId xmlns:a16="http://schemas.microsoft.com/office/drawing/2014/main" id="{1A0E8C69-C207-4959-8020-6A4062694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49</xdr:row>
      <xdr:rowOff>0</xdr:rowOff>
    </xdr:from>
    <xdr:ext cx="1929765" cy="786765"/>
    <xdr:pic>
      <xdr:nvPicPr>
        <xdr:cNvPr id="97" name="Picture 96">
          <a:extLst>
            <a:ext uri="{FF2B5EF4-FFF2-40B4-BE49-F238E27FC236}">
              <a16:creationId xmlns:a16="http://schemas.microsoft.com/office/drawing/2014/main" id="{5075F20C-4AC4-4000-A004-7CFA350FBB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50</xdr:row>
      <xdr:rowOff>0</xdr:rowOff>
    </xdr:from>
    <xdr:ext cx="1922145" cy="798195"/>
    <xdr:pic>
      <xdr:nvPicPr>
        <xdr:cNvPr id="98" name="Picture 97">
          <a:extLst>
            <a:ext uri="{FF2B5EF4-FFF2-40B4-BE49-F238E27FC236}">
              <a16:creationId xmlns:a16="http://schemas.microsoft.com/office/drawing/2014/main" id="{5D27DD39-C93F-459B-8131-92F3CB53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50</xdr:row>
      <xdr:rowOff>0</xdr:rowOff>
    </xdr:from>
    <xdr:ext cx="1929765" cy="786765"/>
    <xdr:pic>
      <xdr:nvPicPr>
        <xdr:cNvPr id="99" name="Picture 98">
          <a:extLst>
            <a:ext uri="{FF2B5EF4-FFF2-40B4-BE49-F238E27FC236}">
              <a16:creationId xmlns:a16="http://schemas.microsoft.com/office/drawing/2014/main" id="{AC42E921-DA96-4771-B389-81043460CD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51</xdr:row>
      <xdr:rowOff>0</xdr:rowOff>
    </xdr:from>
    <xdr:ext cx="1922145" cy="798195"/>
    <xdr:pic>
      <xdr:nvPicPr>
        <xdr:cNvPr id="100" name="Picture 99">
          <a:extLst>
            <a:ext uri="{FF2B5EF4-FFF2-40B4-BE49-F238E27FC236}">
              <a16:creationId xmlns:a16="http://schemas.microsoft.com/office/drawing/2014/main" id="{2DFDA436-1F11-4252-8785-DFE0EB484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51</xdr:row>
      <xdr:rowOff>0</xdr:rowOff>
    </xdr:from>
    <xdr:ext cx="1929765" cy="786765"/>
    <xdr:pic>
      <xdr:nvPicPr>
        <xdr:cNvPr id="101" name="Picture 100">
          <a:extLst>
            <a:ext uri="{FF2B5EF4-FFF2-40B4-BE49-F238E27FC236}">
              <a16:creationId xmlns:a16="http://schemas.microsoft.com/office/drawing/2014/main" id="{B6D30038-2E7C-427A-8D37-F2B897E4851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52</xdr:row>
      <xdr:rowOff>0</xdr:rowOff>
    </xdr:from>
    <xdr:ext cx="1922145" cy="798195"/>
    <xdr:pic>
      <xdr:nvPicPr>
        <xdr:cNvPr id="102" name="Picture 101">
          <a:extLst>
            <a:ext uri="{FF2B5EF4-FFF2-40B4-BE49-F238E27FC236}">
              <a16:creationId xmlns:a16="http://schemas.microsoft.com/office/drawing/2014/main" id="{CDCEBEF2-4730-4BDE-842E-3CA08ECD0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52</xdr:row>
      <xdr:rowOff>0</xdr:rowOff>
    </xdr:from>
    <xdr:ext cx="1929765" cy="786765"/>
    <xdr:pic>
      <xdr:nvPicPr>
        <xdr:cNvPr id="103" name="Picture 102">
          <a:extLst>
            <a:ext uri="{FF2B5EF4-FFF2-40B4-BE49-F238E27FC236}">
              <a16:creationId xmlns:a16="http://schemas.microsoft.com/office/drawing/2014/main" id="{12E3F0DA-01C5-424F-9B1C-B4A05DA0CEA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53</xdr:row>
      <xdr:rowOff>0</xdr:rowOff>
    </xdr:from>
    <xdr:ext cx="1922145" cy="798195"/>
    <xdr:pic>
      <xdr:nvPicPr>
        <xdr:cNvPr id="104" name="Picture 103">
          <a:extLst>
            <a:ext uri="{FF2B5EF4-FFF2-40B4-BE49-F238E27FC236}">
              <a16:creationId xmlns:a16="http://schemas.microsoft.com/office/drawing/2014/main" id="{BDDF17FD-5788-43E0-BAD0-EFEB33D5F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53</xdr:row>
      <xdr:rowOff>0</xdr:rowOff>
    </xdr:from>
    <xdr:ext cx="1929765" cy="786765"/>
    <xdr:pic>
      <xdr:nvPicPr>
        <xdr:cNvPr id="105" name="Picture 104">
          <a:extLst>
            <a:ext uri="{FF2B5EF4-FFF2-40B4-BE49-F238E27FC236}">
              <a16:creationId xmlns:a16="http://schemas.microsoft.com/office/drawing/2014/main" id="{F3FD0C18-FF21-4249-876A-543EDE901E9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54</xdr:row>
      <xdr:rowOff>0</xdr:rowOff>
    </xdr:from>
    <xdr:ext cx="1922145" cy="798195"/>
    <xdr:pic>
      <xdr:nvPicPr>
        <xdr:cNvPr id="106" name="Picture 105">
          <a:extLst>
            <a:ext uri="{FF2B5EF4-FFF2-40B4-BE49-F238E27FC236}">
              <a16:creationId xmlns:a16="http://schemas.microsoft.com/office/drawing/2014/main" id="{17796065-2DE1-464F-ADE8-1A99CD42D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54</xdr:row>
      <xdr:rowOff>0</xdr:rowOff>
    </xdr:from>
    <xdr:ext cx="1929765" cy="786765"/>
    <xdr:pic>
      <xdr:nvPicPr>
        <xdr:cNvPr id="107" name="Picture 106">
          <a:extLst>
            <a:ext uri="{FF2B5EF4-FFF2-40B4-BE49-F238E27FC236}">
              <a16:creationId xmlns:a16="http://schemas.microsoft.com/office/drawing/2014/main" id="{70FA59F7-DFD8-47E6-8FFA-46F78DECD9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55</xdr:row>
      <xdr:rowOff>0</xdr:rowOff>
    </xdr:from>
    <xdr:ext cx="1922145" cy="798195"/>
    <xdr:pic>
      <xdr:nvPicPr>
        <xdr:cNvPr id="108" name="Picture 107">
          <a:extLst>
            <a:ext uri="{FF2B5EF4-FFF2-40B4-BE49-F238E27FC236}">
              <a16:creationId xmlns:a16="http://schemas.microsoft.com/office/drawing/2014/main" id="{1CED1FA6-36AA-487C-86D1-0F6F91D4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55</xdr:row>
      <xdr:rowOff>0</xdr:rowOff>
    </xdr:from>
    <xdr:ext cx="1929765" cy="786765"/>
    <xdr:pic>
      <xdr:nvPicPr>
        <xdr:cNvPr id="109" name="Picture 108">
          <a:extLst>
            <a:ext uri="{FF2B5EF4-FFF2-40B4-BE49-F238E27FC236}">
              <a16:creationId xmlns:a16="http://schemas.microsoft.com/office/drawing/2014/main" id="{29274DDC-F403-42E0-8F62-C64DABB95F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56</xdr:row>
      <xdr:rowOff>0</xdr:rowOff>
    </xdr:from>
    <xdr:ext cx="1922145" cy="798195"/>
    <xdr:pic>
      <xdr:nvPicPr>
        <xdr:cNvPr id="110" name="Picture 109">
          <a:extLst>
            <a:ext uri="{FF2B5EF4-FFF2-40B4-BE49-F238E27FC236}">
              <a16:creationId xmlns:a16="http://schemas.microsoft.com/office/drawing/2014/main" id="{9B94D7F2-B82E-4C81-846E-4EBC868D0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56</xdr:row>
      <xdr:rowOff>0</xdr:rowOff>
    </xdr:from>
    <xdr:ext cx="1929765" cy="786765"/>
    <xdr:pic>
      <xdr:nvPicPr>
        <xdr:cNvPr id="111" name="Picture 110">
          <a:extLst>
            <a:ext uri="{FF2B5EF4-FFF2-40B4-BE49-F238E27FC236}">
              <a16:creationId xmlns:a16="http://schemas.microsoft.com/office/drawing/2014/main" id="{C3EDB660-EC93-4449-B68B-740FB0527EA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57</xdr:row>
      <xdr:rowOff>0</xdr:rowOff>
    </xdr:from>
    <xdr:ext cx="1922145" cy="798195"/>
    <xdr:pic>
      <xdr:nvPicPr>
        <xdr:cNvPr id="112" name="Picture 111">
          <a:extLst>
            <a:ext uri="{FF2B5EF4-FFF2-40B4-BE49-F238E27FC236}">
              <a16:creationId xmlns:a16="http://schemas.microsoft.com/office/drawing/2014/main" id="{944A23DA-53C0-4AA9-91F3-35E320FA1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57</xdr:row>
      <xdr:rowOff>0</xdr:rowOff>
    </xdr:from>
    <xdr:ext cx="1929765" cy="786765"/>
    <xdr:pic>
      <xdr:nvPicPr>
        <xdr:cNvPr id="113" name="Picture 112">
          <a:extLst>
            <a:ext uri="{FF2B5EF4-FFF2-40B4-BE49-F238E27FC236}">
              <a16:creationId xmlns:a16="http://schemas.microsoft.com/office/drawing/2014/main" id="{8169E513-31FA-41EE-B4AC-53D19D2DFB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58</xdr:row>
      <xdr:rowOff>0</xdr:rowOff>
    </xdr:from>
    <xdr:ext cx="1922145" cy="798195"/>
    <xdr:pic>
      <xdr:nvPicPr>
        <xdr:cNvPr id="114" name="Picture 113">
          <a:extLst>
            <a:ext uri="{FF2B5EF4-FFF2-40B4-BE49-F238E27FC236}">
              <a16:creationId xmlns:a16="http://schemas.microsoft.com/office/drawing/2014/main" id="{7CE408C2-5FA4-4C45-86C9-A456BA0D3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58</xdr:row>
      <xdr:rowOff>0</xdr:rowOff>
    </xdr:from>
    <xdr:ext cx="1929765" cy="786765"/>
    <xdr:pic>
      <xdr:nvPicPr>
        <xdr:cNvPr id="115" name="Picture 114">
          <a:extLst>
            <a:ext uri="{FF2B5EF4-FFF2-40B4-BE49-F238E27FC236}">
              <a16:creationId xmlns:a16="http://schemas.microsoft.com/office/drawing/2014/main" id="{217BB49A-C2AE-4139-8AC7-332242F206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59</xdr:row>
      <xdr:rowOff>0</xdr:rowOff>
    </xdr:from>
    <xdr:ext cx="1922145" cy="798195"/>
    <xdr:pic>
      <xdr:nvPicPr>
        <xdr:cNvPr id="116" name="Picture 115">
          <a:extLst>
            <a:ext uri="{FF2B5EF4-FFF2-40B4-BE49-F238E27FC236}">
              <a16:creationId xmlns:a16="http://schemas.microsoft.com/office/drawing/2014/main" id="{CCE81BE8-A696-45B4-996A-50298225D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59</xdr:row>
      <xdr:rowOff>0</xdr:rowOff>
    </xdr:from>
    <xdr:ext cx="1929765" cy="786765"/>
    <xdr:pic>
      <xdr:nvPicPr>
        <xdr:cNvPr id="117" name="Picture 116">
          <a:extLst>
            <a:ext uri="{FF2B5EF4-FFF2-40B4-BE49-F238E27FC236}">
              <a16:creationId xmlns:a16="http://schemas.microsoft.com/office/drawing/2014/main" id="{A402C8D8-862C-4287-9ED2-FE083795C20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60</xdr:row>
      <xdr:rowOff>0</xdr:rowOff>
    </xdr:from>
    <xdr:ext cx="1922145" cy="798195"/>
    <xdr:pic>
      <xdr:nvPicPr>
        <xdr:cNvPr id="118" name="Picture 117">
          <a:extLst>
            <a:ext uri="{FF2B5EF4-FFF2-40B4-BE49-F238E27FC236}">
              <a16:creationId xmlns:a16="http://schemas.microsoft.com/office/drawing/2014/main" id="{72F8BDDA-6F71-43F1-965F-00E7080F0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60</xdr:row>
      <xdr:rowOff>0</xdr:rowOff>
    </xdr:from>
    <xdr:ext cx="1929765" cy="786765"/>
    <xdr:pic>
      <xdr:nvPicPr>
        <xdr:cNvPr id="119" name="Picture 118">
          <a:extLst>
            <a:ext uri="{FF2B5EF4-FFF2-40B4-BE49-F238E27FC236}">
              <a16:creationId xmlns:a16="http://schemas.microsoft.com/office/drawing/2014/main" id="{CBC8F364-6188-4927-BAD6-A3305DB70A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61</xdr:row>
      <xdr:rowOff>0</xdr:rowOff>
    </xdr:from>
    <xdr:ext cx="1922145" cy="798195"/>
    <xdr:pic>
      <xdr:nvPicPr>
        <xdr:cNvPr id="120" name="Picture 119">
          <a:extLst>
            <a:ext uri="{FF2B5EF4-FFF2-40B4-BE49-F238E27FC236}">
              <a16:creationId xmlns:a16="http://schemas.microsoft.com/office/drawing/2014/main" id="{CAE00D8E-CC0A-4236-8FD9-D22BAFA27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61</xdr:row>
      <xdr:rowOff>0</xdr:rowOff>
    </xdr:from>
    <xdr:ext cx="1929765" cy="786765"/>
    <xdr:pic>
      <xdr:nvPicPr>
        <xdr:cNvPr id="121" name="Picture 120">
          <a:extLst>
            <a:ext uri="{FF2B5EF4-FFF2-40B4-BE49-F238E27FC236}">
              <a16:creationId xmlns:a16="http://schemas.microsoft.com/office/drawing/2014/main" id="{AE0DD681-5F10-4133-BF51-78C8F64922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62</xdr:row>
      <xdr:rowOff>0</xdr:rowOff>
    </xdr:from>
    <xdr:ext cx="1922145" cy="798195"/>
    <xdr:pic>
      <xdr:nvPicPr>
        <xdr:cNvPr id="122" name="Picture 121">
          <a:extLst>
            <a:ext uri="{FF2B5EF4-FFF2-40B4-BE49-F238E27FC236}">
              <a16:creationId xmlns:a16="http://schemas.microsoft.com/office/drawing/2014/main" id="{AFA2BBD4-BFCC-44DD-93B0-785C48ED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62</xdr:row>
      <xdr:rowOff>0</xdr:rowOff>
    </xdr:from>
    <xdr:ext cx="1929765" cy="786765"/>
    <xdr:pic>
      <xdr:nvPicPr>
        <xdr:cNvPr id="123" name="Picture 122">
          <a:extLst>
            <a:ext uri="{FF2B5EF4-FFF2-40B4-BE49-F238E27FC236}">
              <a16:creationId xmlns:a16="http://schemas.microsoft.com/office/drawing/2014/main" id="{94C5F3CF-100A-4ADF-AB70-C0687928DF1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63</xdr:row>
      <xdr:rowOff>0</xdr:rowOff>
    </xdr:from>
    <xdr:ext cx="1922145" cy="798195"/>
    <xdr:pic>
      <xdr:nvPicPr>
        <xdr:cNvPr id="124" name="Picture 123">
          <a:extLst>
            <a:ext uri="{FF2B5EF4-FFF2-40B4-BE49-F238E27FC236}">
              <a16:creationId xmlns:a16="http://schemas.microsoft.com/office/drawing/2014/main" id="{93D163F3-463C-4834-A770-061CD6E7B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63</xdr:row>
      <xdr:rowOff>0</xdr:rowOff>
    </xdr:from>
    <xdr:ext cx="1929765" cy="786765"/>
    <xdr:pic>
      <xdr:nvPicPr>
        <xdr:cNvPr id="125" name="Picture 124">
          <a:extLst>
            <a:ext uri="{FF2B5EF4-FFF2-40B4-BE49-F238E27FC236}">
              <a16:creationId xmlns:a16="http://schemas.microsoft.com/office/drawing/2014/main" id="{77718A30-B04B-4742-AC5D-4F9C072D5C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64</xdr:row>
      <xdr:rowOff>0</xdr:rowOff>
    </xdr:from>
    <xdr:ext cx="1922145" cy="798195"/>
    <xdr:pic>
      <xdr:nvPicPr>
        <xdr:cNvPr id="126" name="Picture 125">
          <a:extLst>
            <a:ext uri="{FF2B5EF4-FFF2-40B4-BE49-F238E27FC236}">
              <a16:creationId xmlns:a16="http://schemas.microsoft.com/office/drawing/2014/main" id="{A40AE41E-0036-43C1-B2A9-42DB53B0C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64</xdr:row>
      <xdr:rowOff>0</xdr:rowOff>
    </xdr:from>
    <xdr:ext cx="1929765" cy="786765"/>
    <xdr:pic>
      <xdr:nvPicPr>
        <xdr:cNvPr id="127" name="Picture 126">
          <a:extLst>
            <a:ext uri="{FF2B5EF4-FFF2-40B4-BE49-F238E27FC236}">
              <a16:creationId xmlns:a16="http://schemas.microsoft.com/office/drawing/2014/main" id="{953058EB-F115-43F2-A744-4EEBF448D4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65</xdr:row>
      <xdr:rowOff>0</xdr:rowOff>
    </xdr:from>
    <xdr:ext cx="1922145" cy="798195"/>
    <xdr:pic>
      <xdr:nvPicPr>
        <xdr:cNvPr id="128" name="Picture 127">
          <a:extLst>
            <a:ext uri="{FF2B5EF4-FFF2-40B4-BE49-F238E27FC236}">
              <a16:creationId xmlns:a16="http://schemas.microsoft.com/office/drawing/2014/main" id="{C2B354C0-BED1-4CF5-81E3-C842ED09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65</xdr:row>
      <xdr:rowOff>0</xdr:rowOff>
    </xdr:from>
    <xdr:ext cx="1929765" cy="786765"/>
    <xdr:pic>
      <xdr:nvPicPr>
        <xdr:cNvPr id="129" name="Picture 128">
          <a:extLst>
            <a:ext uri="{FF2B5EF4-FFF2-40B4-BE49-F238E27FC236}">
              <a16:creationId xmlns:a16="http://schemas.microsoft.com/office/drawing/2014/main" id="{ADE2E025-50FE-4438-8065-618C1EF764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66</xdr:row>
      <xdr:rowOff>0</xdr:rowOff>
    </xdr:from>
    <xdr:ext cx="1922145" cy="798195"/>
    <xdr:pic>
      <xdr:nvPicPr>
        <xdr:cNvPr id="130" name="Picture 129">
          <a:extLst>
            <a:ext uri="{FF2B5EF4-FFF2-40B4-BE49-F238E27FC236}">
              <a16:creationId xmlns:a16="http://schemas.microsoft.com/office/drawing/2014/main" id="{9F8874AD-FE27-4082-9394-56C6FC805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66</xdr:row>
      <xdr:rowOff>0</xdr:rowOff>
    </xdr:from>
    <xdr:ext cx="1929765" cy="786765"/>
    <xdr:pic>
      <xdr:nvPicPr>
        <xdr:cNvPr id="131" name="Picture 130">
          <a:extLst>
            <a:ext uri="{FF2B5EF4-FFF2-40B4-BE49-F238E27FC236}">
              <a16:creationId xmlns:a16="http://schemas.microsoft.com/office/drawing/2014/main" id="{C3616889-178E-425C-B671-AE1B937838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67</xdr:row>
      <xdr:rowOff>0</xdr:rowOff>
    </xdr:from>
    <xdr:ext cx="1922145" cy="798195"/>
    <xdr:pic>
      <xdr:nvPicPr>
        <xdr:cNvPr id="132" name="Picture 131">
          <a:extLst>
            <a:ext uri="{FF2B5EF4-FFF2-40B4-BE49-F238E27FC236}">
              <a16:creationId xmlns:a16="http://schemas.microsoft.com/office/drawing/2014/main" id="{9768B3CC-4971-4D6C-8B69-542A91BCD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67</xdr:row>
      <xdr:rowOff>0</xdr:rowOff>
    </xdr:from>
    <xdr:ext cx="1929765" cy="786765"/>
    <xdr:pic>
      <xdr:nvPicPr>
        <xdr:cNvPr id="133" name="Picture 132">
          <a:extLst>
            <a:ext uri="{FF2B5EF4-FFF2-40B4-BE49-F238E27FC236}">
              <a16:creationId xmlns:a16="http://schemas.microsoft.com/office/drawing/2014/main" id="{81B93B8B-3D3E-4E1A-BFE8-68112A8C49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68</xdr:row>
      <xdr:rowOff>0</xdr:rowOff>
    </xdr:from>
    <xdr:ext cx="1922145" cy="798195"/>
    <xdr:pic>
      <xdr:nvPicPr>
        <xdr:cNvPr id="134" name="Picture 133">
          <a:extLst>
            <a:ext uri="{FF2B5EF4-FFF2-40B4-BE49-F238E27FC236}">
              <a16:creationId xmlns:a16="http://schemas.microsoft.com/office/drawing/2014/main" id="{CC031304-C324-4C5D-8C62-EEF316B91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68</xdr:row>
      <xdr:rowOff>0</xdr:rowOff>
    </xdr:from>
    <xdr:ext cx="1929765" cy="786765"/>
    <xdr:pic>
      <xdr:nvPicPr>
        <xdr:cNvPr id="135" name="Picture 134">
          <a:extLst>
            <a:ext uri="{FF2B5EF4-FFF2-40B4-BE49-F238E27FC236}">
              <a16:creationId xmlns:a16="http://schemas.microsoft.com/office/drawing/2014/main" id="{0B2EC0D8-B8BD-4E09-85D4-990873B357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69</xdr:row>
      <xdr:rowOff>0</xdr:rowOff>
    </xdr:from>
    <xdr:ext cx="1922145" cy="798195"/>
    <xdr:pic>
      <xdr:nvPicPr>
        <xdr:cNvPr id="136" name="Picture 135">
          <a:extLst>
            <a:ext uri="{FF2B5EF4-FFF2-40B4-BE49-F238E27FC236}">
              <a16:creationId xmlns:a16="http://schemas.microsoft.com/office/drawing/2014/main" id="{32A60D4E-0063-4C40-8167-3B566C687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69</xdr:row>
      <xdr:rowOff>0</xdr:rowOff>
    </xdr:from>
    <xdr:ext cx="1929765" cy="786765"/>
    <xdr:pic>
      <xdr:nvPicPr>
        <xdr:cNvPr id="137" name="Picture 136">
          <a:extLst>
            <a:ext uri="{FF2B5EF4-FFF2-40B4-BE49-F238E27FC236}">
              <a16:creationId xmlns:a16="http://schemas.microsoft.com/office/drawing/2014/main" id="{FDDD00E6-5F15-4A12-AE0D-71BB971909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70</xdr:row>
      <xdr:rowOff>0</xdr:rowOff>
    </xdr:from>
    <xdr:ext cx="1922145" cy="798195"/>
    <xdr:pic>
      <xdr:nvPicPr>
        <xdr:cNvPr id="138" name="Picture 137">
          <a:extLst>
            <a:ext uri="{FF2B5EF4-FFF2-40B4-BE49-F238E27FC236}">
              <a16:creationId xmlns:a16="http://schemas.microsoft.com/office/drawing/2014/main" id="{4A1F57EF-E197-4A36-B11E-4232BDF2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70</xdr:row>
      <xdr:rowOff>0</xdr:rowOff>
    </xdr:from>
    <xdr:ext cx="1929765" cy="786765"/>
    <xdr:pic>
      <xdr:nvPicPr>
        <xdr:cNvPr id="139" name="Picture 138">
          <a:extLst>
            <a:ext uri="{FF2B5EF4-FFF2-40B4-BE49-F238E27FC236}">
              <a16:creationId xmlns:a16="http://schemas.microsoft.com/office/drawing/2014/main" id="{43242250-5276-4BAC-A0DF-213A9594F7D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71</xdr:row>
      <xdr:rowOff>0</xdr:rowOff>
    </xdr:from>
    <xdr:ext cx="1922145" cy="798195"/>
    <xdr:pic>
      <xdr:nvPicPr>
        <xdr:cNvPr id="140" name="Picture 139">
          <a:extLst>
            <a:ext uri="{FF2B5EF4-FFF2-40B4-BE49-F238E27FC236}">
              <a16:creationId xmlns:a16="http://schemas.microsoft.com/office/drawing/2014/main" id="{7DF80720-E4F6-432F-A078-BF5E6475E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71</xdr:row>
      <xdr:rowOff>0</xdr:rowOff>
    </xdr:from>
    <xdr:ext cx="1929765" cy="786765"/>
    <xdr:pic>
      <xdr:nvPicPr>
        <xdr:cNvPr id="141" name="Picture 140">
          <a:extLst>
            <a:ext uri="{FF2B5EF4-FFF2-40B4-BE49-F238E27FC236}">
              <a16:creationId xmlns:a16="http://schemas.microsoft.com/office/drawing/2014/main" id="{5DBD7656-F59C-4286-95E5-37414C14E3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72</xdr:row>
      <xdr:rowOff>0</xdr:rowOff>
    </xdr:from>
    <xdr:ext cx="1922145" cy="798195"/>
    <xdr:pic>
      <xdr:nvPicPr>
        <xdr:cNvPr id="142" name="Picture 141">
          <a:extLst>
            <a:ext uri="{FF2B5EF4-FFF2-40B4-BE49-F238E27FC236}">
              <a16:creationId xmlns:a16="http://schemas.microsoft.com/office/drawing/2014/main" id="{718247FE-3BFB-4BE1-A72E-9E2EA6BA4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72</xdr:row>
      <xdr:rowOff>0</xdr:rowOff>
    </xdr:from>
    <xdr:ext cx="1929765" cy="786765"/>
    <xdr:pic>
      <xdr:nvPicPr>
        <xdr:cNvPr id="143" name="Picture 142">
          <a:extLst>
            <a:ext uri="{FF2B5EF4-FFF2-40B4-BE49-F238E27FC236}">
              <a16:creationId xmlns:a16="http://schemas.microsoft.com/office/drawing/2014/main" id="{E6EC3FAE-EDDF-47BA-A8D5-A716A56465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73</xdr:row>
      <xdr:rowOff>0</xdr:rowOff>
    </xdr:from>
    <xdr:ext cx="1922145" cy="798195"/>
    <xdr:pic>
      <xdr:nvPicPr>
        <xdr:cNvPr id="144" name="Picture 143">
          <a:extLst>
            <a:ext uri="{FF2B5EF4-FFF2-40B4-BE49-F238E27FC236}">
              <a16:creationId xmlns:a16="http://schemas.microsoft.com/office/drawing/2014/main" id="{B1DFB6F8-E1D6-4215-A980-F4D6C1BDD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73</xdr:row>
      <xdr:rowOff>0</xdr:rowOff>
    </xdr:from>
    <xdr:ext cx="1929765" cy="786765"/>
    <xdr:pic>
      <xdr:nvPicPr>
        <xdr:cNvPr id="145" name="Picture 144">
          <a:extLst>
            <a:ext uri="{FF2B5EF4-FFF2-40B4-BE49-F238E27FC236}">
              <a16:creationId xmlns:a16="http://schemas.microsoft.com/office/drawing/2014/main" id="{CCE70568-1562-47F3-B711-7C79C52004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74</xdr:row>
      <xdr:rowOff>0</xdr:rowOff>
    </xdr:from>
    <xdr:ext cx="1922145" cy="798195"/>
    <xdr:pic>
      <xdr:nvPicPr>
        <xdr:cNvPr id="146" name="Picture 145">
          <a:extLst>
            <a:ext uri="{FF2B5EF4-FFF2-40B4-BE49-F238E27FC236}">
              <a16:creationId xmlns:a16="http://schemas.microsoft.com/office/drawing/2014/main" id="{11F80537-45CA-4146-9EB9-16CFC2275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74</xdr:row>
      <xdr:rowOff>0</xdr:rowOff>
    </xdr:from>
    <xdr:ext cx="1929765" cy="786765"/>
    <xdr:pic>
      <xdr:nvPicPr>
        <xdr:cNvPr id="147" name="Picture 146">
          <a:extLst>
            <a:ext uri="{FF2B5EF4-FFF2-40B4-BE49-F238E27FC236}">
              <a16:creationId xmlns:a16="http://schemas.microsoft.com/office/drawing/2014/main" id="{6746F552-53CB-46AE-8420-8B75B27C41B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75</xdr:row>
      <xdr:rowOff>0</xdr:rowOff>
    </xdr:from>
    <xdr:ext cx="1922145" cy="798195"/>
    <xdr:pic>
      <xdr:nvPicPr>
        <xdr:cNvPr id="148" name="Picture 147">
          <a:extLst>
            <a:ext uri="{FF2B5EF4-FFF2-40B4-BE49-F238E27FC236}">
              <a16:creationId xmlns:a16="http://schemas.microsoft.com/office/drawing/2014/main" id="{54DC090A-F54B-436C-8806-075DE8D5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75</xdr:row>
      <xdr:rowOff>0</xdr:rowOff>
    </xdr:from>
    <xdr:ext cx="1929765" cy="786765"/>
    <xdr:pic>
      <xdr:nvPicPr>
        <xdr:cNvPr id="149" name="Picture 148">
          <a:extLst>
            <a:ext uri="{FF2B5EF4-FFF2-40B4-BE49-F238E27FC236}">
              <a16:creationId xmlns:a16="http://schemas.microsoft.com/office/drawing/2014/main" id="{A8F06E76-A19E-4AAE-9E2F-A89CFDABC3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76</xdr:row>
      <xdr:rowOff>0</xdr:rowOff>
    </xdr:from>
    <xdr:ext cx="1922145" cy="798195"/>
    <xdr:pic>
      <xdr:nvPicPr>
        <xdr:cNvPr id="150" name="Picture 149">
          <a:extLst>
            <a:ext uri="{FF2B5EF4-FFF2-40B4-BE49-F238E27FC236}">
              <a16:creationId xmlns:a16="http://schemas.microsoft.com/office/drawing/2014/main" id="{F5A3B727-0479-4C13-803A-66262B7CF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76</xdr:row>
      <xdr:rowOff>0</xdr:rowOff>
    </xdr:from>
    <xdr:ext cx="1929765" cy="786765"/>
    <xdr:pic>
      <xdr:nvPicPr>
        <xdr:cNvPr id="151" name="Picture 150">
          <a:extLst>
            <a:ext uri="{FF2B5EF4-FFF2-40B4-BE49-F238E27FC236}">
              <a16:creationId xmlns:a16="http://schemas.microsoft.com/office/drawing/2014/main" id="{15494FC3-E29E-46DB-9DEA-2DA525F707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77</xdr:row>
      <xdr:rowOff>0</xdr:rowOff>
    </xdr:from>
    <xdr:ext cx="1922145" cy="798195"/>
    <xdr:pic>
      <xdr:nvPicPr>
        <xdr:cNvPr id="152" name="Picture 151">
          <a:extLst>
            <a:ext uri="{FF2B5EF4-FFF2-40B4-BE49-F238E27FC236}">
              <a16:creationId xmlns:a16="http://schemas.microsoft.com/office/drawing/2014/main" id="{FB3AAD1E-72B3-4BAF-8895-71D71338E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77</xdr:row>
      <xdr:rowOff>0</xdr:rowOff>
    </xdr:from>
    <xdr:ext cx="1929765" cy="786765"/>
    <xdr:pic>
      <xdr:nvPicPr>
        <xdr:cNvPr id="153" name="Picture 152">
          <a:extLst>
            <a:ext uri="{FF2B5EF4-FFF2-40B4-BE49-F238E27FC236}">
              <a16:creationId xmlns:a16="http://schemas.microsoft.com/office/drawing/2014/main" id="{912F22C9-4D1F-4A11-B540-2743A80CD4F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78</xdr:row>
      <xdr:rowOff>0</xdr:rowOff>
    </xdr:from>
    <xdr:ext cx="1922145" cy="798195"/>
    <xdr:pic>
      <xdr:nvPicPr>
        <xdr:cNvPr id="154" name="Picture 153">
          <a:extLst>
            <a:ext uri="{FF2B5EF4-FFF2-40B4-BE49-F238E27FC236}">
              <a16:creationId xmlns:a16="http://schemas.microsoft.com/office/drawing/2014/main" id="{5D7F4AA0-DAEB-4C69-9C49-14A8190BFB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78</xdr:row>
      <xdr:rowOff>0</xdr:rowOff>
    </xdr:from>
    <xdr:ext cx="1929765" cy="786765"/>
    <xdr:pic>
      <xdr:nvPicPr>
        <xdr:cNvPr id="155" name="Picture 154">
          <a:extLst>
            <a:ext uri="{FF2B5EF4-FFF2-40B4-BE49-F238E27FC236}">
              <a16:creationId xmlns:a16="http://schemas.microsoft.com/office/drawing/2014/main" id="{CAD4C44E-E993-47A9-BFB0-1864EA6F24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79</xdr:row>
      <xdr:rowOff>0</xdr:rowOff>
    </xdr:from>
    <xdr:ext cx="1922145" cy="798195"/>
    <xdr:pic>
      <xdr:nvPicPr>
        <xdr:cNvPr id="156" name="Picture 155">
          <a:extLst>
            <a:ext uri="{FF2B5EF4-FFF2-40B4-BE49-F238E27FC236}">
              <a16:creationId xmlns:a16="http://schemas.microsoft.com/office/drawing/2014/main" id="{57BFCB50-1755-40D1-AE7F-552BCF5E2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79</xdr:row>
      <xdr:rowOff>0</xdr:rowOff>
    </xdr:from>
    <xdr:ext cx="1929765" cy="786765"/>
    <xdr:pic>
      <xdr:nvPicPr>
        <xdr:cNvPr id="157" name="Picture 156">
          <a:extLst>
            <a:ext uri="{FF2B5EF4-FFF2-40B4-BE49-F238E27FC236}">
              <a16:creationId xmlns:a16="http://schemas.microsoft.com/office/drawing/2014/main" id="{B412F74C-42CA-41D3-A595-225BF40CEFF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80</xdr:row>
      <xdr:rowOff>0</xdr:rowOff>
    </xdr:from>
    <xdr:ext cx="1922145" cy="798195"/>
    <xdr:pic>
      <xdr:nvPicPr>
        <xdr:cNvPr id="158" name="Picture 157">
          <a:extLst>
            <a:ext uri="{FF2B5EF4-FFF2-40B4-BE49-F238E27FC236}">
              <a16:creationId xmlns:a16="http://schemas.microsoft.com/office/drawing/2014/main" id="{87CDB9B6-AED7-4B32-B13D-36869847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80</xdr:row>
      <xdr:rowOff>0</xdr:rowOff>
    </xdr:from>
    <xdr:ext cx="1929765" cy="786765"/>
    <xdr:pic>
      <xdr:nvPicPr>
        <xdr:cNvPr id="159" name="Picture 158">
          <a:extLst>
            <a:ext uri="{FF2B5EF4-FFF2-40B4-BE49-F238E27FC236}">
              <a16:creationId xmlns:a16="http://schemas.microsoft.com/office/drawing/2014/main" id="{8F08B958-8842-4A63-914C-0F06EFD4802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81</xdr:row>
      <xdr:rowOff>0</xdr:rowOff>
    </xdr:from>
    <xdr:ext cx="1922145" cy="798195"/>
    <xdr:pic>
      <xdr:nvPicPr>
        <xdr:cNvPr id="160" name="Picture 159">
          <a:extLst>
            <a:ext uri="{FF2B5EF4-FFF2-40B4-BE49-F238E27FC236}">
              <a16:creationId xmlns:a16="http://schemas.microsoft.com/office/drawing/2014/main" id="{3AD1CAD0-6505-4A24-8C4A-20B92476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81</xdr:row>
      <xdr:rowOff>0</xdr:rowOff>
    </xdr:from>
    <xdr:ext cx="1929765" cy="786765"/>
    <xdr:pic>
      <xdr:nvPicPr>
        <xdr:cNvPr id="161" name="Picture 160">
          <a:extLst>
            <a:ext uri="{FF2B5EF4-FFF2-40B4-BE49-F238E27FC236}">
              <a16:creationId xmlns:a16="http://schemas.microsoft.com/office/drawing/2014/main" id="{543C3501-9823-4548-A329-9CA264947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82</xdr:row>
      <xdr:rowOff>0</xdr:rowOff>
    </xdr:from>
    <xdr:ext cx="1922145" cy="798195"/>
    <xdr:pic>
      <xdr:nvPicPr>
        <xdr:cNvPr id="162" name="Picture 161">
          <a:extLst>
            <a:ext uri="{FF2B5EF4-FFF2-40B4-BE49-F238E27FC236}">
              <a16:creationId xmlns:a16="http://schemas.microsoft.com/office/drawing/2014/main" id="{BBE5425D-EC7E-4E2F-8A20-1187CD0F5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82</xdr:row>
      <xdr:rowOff>0</xdr:rowOff>
    </xdr:from>
    <xdr:ext cx="1929765" cy="786765"/>
    <xdr:pic>
      <xdr:nvPicPr>
        <xdr:cNvPr id="163" name="Picture 162">
          <a:extLst>
            <a:ext uri="{FF2B5EF4-FFF2-40B4-BE49-F238E27FC236}">
              <a16:creationId xmlns:a16="http://schemas.microsoft.com/office/drawing/2014/main" id="{B39AD128-6CB6-4516-80DD-558524062F8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83</xdr:row>
      <xdr:rowOff>0</xdr:rowOff>
    </xdr:from>
    <xdr:ext cx="1922145" cy="798195"/>
    <xdr:pic>
      <xdr:nvPicPr>
        <xdr:cNvPr id="164" name="Picture 163">
          <a:extLst>
            <a:ext uri="{FF2B5EF4-FFF2-40B4-BE49-F238E27FC236}">
              <a16:creationId xmlns:a16="http://schemas.microsoft.com/office/drawing/2014/main" id="{53FB6D39-C221-4DA3-BE7E-CDEE8D68F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83</xdr:row>
      <xdr:rowOff>0</xdr:rowOff>
    </xdr:from>
    <xdr:ext cx="1929765" cy="786765"/>
    <xdr:pic>
      <xdr:nvPicPr>
        <xdr:cNvPr id="165" name="Picture 164">
          <a:extLst>
            <a:ext uri="{FF2B5EF4-FFF2-40B4-BE49-F238E27FC236}">
              <a16:creationId xmlns:a16="http://schemas.microsoft.com/office/drawing/2014/main" id="{00F5712D-7C12-4942-AB59-D5EFEE9D7A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84</xdr:row>
      <xdr:rowOff>0</xdr:rowOff>
    </xdr:from>
    <xdr:ext cx="1922145" cy="798195"/>
    <xdr:pic>
      <xdr:nvPicPr>
        <xdr:cNvPr id="166" name="Picture 165">
          <a:extLst>
            <a:ext uri="{FF2B5EF4-FFF2-40B4-BE49-F238E27FC236}">
              <a16:creationId xmlns:a16="http://schemas.microsoft.com/office/drawing/2014/main" id="{76F926A2-A9C8-43A7-8294-D926AE1BF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84</xdr:row>
      <xdr:rowOff>0</xdr:rowOff>
    </xdr:from>
    <xdr:ext cx="1929765" cy="786765"/>
    <xdr:pic>
      <xdr:nvPicPr>
        <xdr:cNvPr id="167" name="Picture 166">
          <a:extLst>
            <a:ext uri="{FF2B5EF4-FFF2-40B4-BE49-F238E27FC236}">
              <a16:creationId xmlns:a16="http://schemas.microsoft.com/office/drawing/2014/main" id="{6105A730-D4FA-43DA-8A8A-50C5E25E778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85</xdr:row>
      <xdr:rowOff>0</xdr:rowOff>
    </xdr:from>
    <xdr:ext cx="1922145" cy="798195"/>
    <xdr:pic>
      <xdr:nvPicPr>
        <xdr:cNvPr id="168" name="Picture 167">
          <a:extLst>
            <a:ext uri="{FF2B5EF4-FFF2-40B4-BE49-F238E27FC236}">
              <a16:creationId xmlns:a16="http://schemas.microsoft.com/office/drawing/2014/main" id="{7AE0A64F-EF04-48CA-B8A9-7BBCC35F4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85</xdr:row>
      <xdr:rowOff>0</xdr:rowOff>
    </xdr:from>
    <xdr:ext cx="1929765" cy="786765"/>
    <xdr:pic>
      <xdr:nvPicPr>
        <xdr:cNvPr id="169" name="Picture 168">
          <a:extLst>
            <a:ext uri="{FF2B5EF4-FFF2-40B4-BE49-F238E27FC236}">
              <a16:creationId xmlns:a16="http://schemas.microsoft.com/office/drawing/2014/main" id="{641A951F-7BD5-47CE-B6A1-D3DE3504F6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86</xdr:row>
      <xdr:rowOff>0</xdr:rowOff>
    </xdr:from>
    <xdr:ext cx="1922145" cy="798195"/>
    <xdr:pic>
      <xdr:nvPicPr>
        <xdr:cNvPr id="170" name="Picture 169">
          <a:extLst>
            <a:ext uri="{FF2B5EF4-FFF2-40B4-BE49-F238E27FC236}">
              <a16:creationId xmlns:a16="http://schemas.microsoft.com/office/drawing/2014/main" id="{90396C5C-E183-45E0-BD61-9DF809469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86</xdr:row>
      <xdr:rowOff>0</xdr:rowOff>
    </xdr:from>
    <xdr:ext cx="1929765" cy="786765"/>
    <xdr:pic>
      <xdr:nvPicPr>
        <xdr:cNvPr id="171" name="Picture 170">
          <a:extLst>
            <a:ext uri="{FF2B5EF4-FFF2-40B4-BE49-F238E27FC236}">
              <a16:creationId xmlns:a16="http://schemas.microsoft.com/office/drawing/2014/main" id="{5763F43E-A7DD-4931-9CB7-90EB12471B0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87</xdr:row>
      <xdr:rowOff>0</xdr:rowOff>
    </xdr:from>
    <xdr:ext cx="1922145" cy="798195"/>
    <xdr:pic>
      <xdr:nvPicPr>
        <xdr:cNvPr id="172" name="Picture 171">
          <a:extLst>
            <a:ext uri="{FF2B5EF4-FFF2-40B4-BE49-F238E27FC236}">
              <a16:creationId xmlns:a16="http://schemas.microsoft.com/office/drawing/2014/main" id="{F1D58376-0487-4C79-B452-1EA16B0AA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87</xdr:row>
      <xdr:rowOff>0</xdr:rowOff>
    </xdr:from>
    <xdr:ext cx="1929765" cy="786765"/>
    <xdr:pic>
      <xdr:nvPicPr>
        <xdr:cNvPr id="173" name="Picture 172">
          <a:extLst>
            <a:ext uri="{FF2B5EF4-FFF2-40B4-BE49-F238E27FC236}">
              <a16:creationId xmlns:a16="http://schemas.microsoft.com/office/drawing/2014/main" id="{2EF115AB-CA2B-4A8D-A064-6B16940982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88</xdr:row>
      <xdr:rowOff>0</xdr:rowOff>
    </xdr:from>
    <xdr:ext cx="1922145" cy="798195"/>
    <xdr:pic>
      <xdr:nvPicPr>
        <xdr:cNvPr id="174" name="Picture 173">
          <a:extLst>
            <a:ext uri="{FF2B5EF4-FFF2-40B4-BE49-F238E27FC236}">
              <a16:creationId xmlns:a16="http://schemas.microsoft.com/office/drawing/2014/main" id="{589A3CBC-1918-4604-8C99-68F2443C1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88</xdr:row>
      <xdr:rowOff>0</xdr:rowOff>
    </xdr:from>
    <xdr:ext cx="1929765" cy="786765"/>
    <xdr:pic>
      <xdr:nvPicPr>
        <xdr:cNvPr id="175" name="Picture 174">
          <a:extLst>
            <a:ext uri="{FF2B5EF4-FFF2-40B4-BE49-F238E27FC236}">
              <a16:creationId xmlns:a16="http://schemas.microsoft.com/office/drawing/2014/main" id="{4B723474-4455-4CD7-9878-128DA7056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89</xdr:row>
      <xdr:rowOff>0</xdr:rowOff>
    </xdr:from>
    <xdr:ext cx="1922145" cy="798195"/>
    <xdr:pic>
      <xdr:nvPicPr>
        <xdr:cNvPr id="176" name="Picture 175">
          <a:extLst>
            <a:ext uri="{FF2B5EF4-FFF2-40B4-BE49-F238E27FC236}">
              <a16:creationId xmlns:a16="http://schemas.microsoft.com/office/drawing/2014/main" id="{284E6378-C1D2-4FD0-9723-AAE12290F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89</xdr:row>
      <xdr:rowOff>0</xdr:rowOff>
    </xdr:from>
    <xdr:ext cx="1929765" cy="786765"/>
    <xdr:pic>
      <xdr:nvPicPr>
        <xdr:cNvPr id="177" name="Picture 176">
          <a:extLst>
            <a:ext uri="{FF2B5EF4-FFF2-40B4-BE49-F238E27FC236}">
              <a16:creationId xmlns:a16="http://schemas.microsoft.com/office/drawing/2014/main" id="{6BBEF38C-87C3-4469-8894-0BB2D0BDA30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90</xdr:row>
      <xdr:rowOff>0</xdr:rowOff>
    </xdr:from>
    <xdr:ext cx="1922145" cy="798195"/>
    <xdr:pic>
      <xdr:nvPicPr>
        <xdr:cNvPr id="178" name="Picture 177">
          <a:extLst>
            <a:ext uri="{FF2B5EF4-FFF2-40B4-BE49-F238E27FC236}">
              <a16:creationId xmlns:a16="http://schemas.microsoft.com/office/drawing/2014/main" id="{CD5DAADB-14D5-443F-B04A-264C507DD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90</xdr:row>
      <xdr:rowOff>0</xdr:rowOff>
    </xdr:from>
    <xdr:ext cx="1929765" cy="786765"/>
    <xdr:pic>
      <xdr:nvPicPr>
        <xdr:cNvPr id="179" name="Picture 178">
          <a:extLst>
            <a:ext uri="{FF2B5EF4-FFF2-40B4-BE49-F238E27FC236}">
              <a16:creationId xmlns:a16="http://schemas.microsoft.com/office/drawing/2014/main" id="{90D0429D-A1B4-413B-8A9C-14A01B02D6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91</xdr:row>
      <xdr:rowOff>0</xdr:rowOff>
    </xdr:from>
    <xdr:ext cx="1922145" cy="798195"/>
    <xdr:pic>
      <xdr:nvPicPr>
        <xdr:cNvPr id="180" name="Picture 179">
          <a:extLst>
            <a:ext uri="{FF2B5EF4-FFF2-40B4-BE49-F238E27FC236}">
              <a16:creationId xmlns:a16="http://schemas.microsoft.com/office/drawing/2014/main" id="{DD7A3789-FDE6-4234-B159-9DA9CD563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91</xdr:row>
      <xdr:rowOff>0</xdr:rowOff>
    </xdr:from>
    <xdr:ext cx="1929765" cy="786765"/>
    <xdr:pic>
      <xdr:nvPicPr>
        <xdr:cNvPr id="181" name="Picture 180">
          <a:extLst>
            <a:ext uri="{FF2B5EF4-FFF2-40B4-BE49-F238E27FC236}">
              <a16:creationId xmlns:a16="http://schemas.microsoft.com/office/drawing/2014/main" id="{31D551CC-1CEA-4849-8FAA-B73B4C220D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92</xdr:row>
      <xdr:rowOff>0</xdr:rowOff>
    </xdr:from>
    <xdr:ext cx="1922145" cy="798195"/>
    <xdr:pic>
      <xdr:nvPicPr>
        <xdr:cNvPr id="182" name="Picture 181">
          <a:extLst>
            <a:ext uri="{FF2B5EF4-FFF2-40B4-BE49-F238E27FC236}">
              <a16:creationId xmlns:a16="http://schemas.microsoft.com/office/drawing/2014/main" id="{AC303814-940C-4D06-BFE5-00A92D0A0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92</xdr:row>
      <xdr:rowOff>0</xdr:rowOff>
    </xdr:from>
    <xdr:ext cx="1929765" cy="786765"/>
    <xdr:pic>
      <xdr:nvPicPr>
        <xdr:cNvPr id="183" name="Picture 182">
          <a:extLst>
            <a:ext uri="{FF2B5EF4-FFF2-40B4-BE49-F238E27FC236}">
              <a16:creationId xmlns:a16="http://schemas.microsoft.com/office/drawing/2014/main" id="{3056FC09-47B6-4F01-A5B5-A3ED953903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93</xdr:row>
      <xdr:rowOff>0</xdr:rowOff>
    </xdr:from>
    <xdr:ext cx="1922145" cy="798195"/>
    <xdr:pic>
      <xdr:nvPicPr>
        <xdr:cNvPr id="184" name="Picture 183">
          <a:extLst>
            <a:ext uri="{FF2B5EF4-FFF2-40B4-BE49-F238E27FC236}">
              <a16:creationId xmlns:a16="http://schemas.microsoft.com/office/drawing/2014/main" id="{C100296E-F1A8-48B6-9172-A82D1DFE6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93</xdr:row>
      <xdr:rowOff>0</xdr:rowOff>
    </xdr:from>
    <xdr:ext cx="1929765" cy="786765"/>
    <xdr:pic>
      <xdr:nvPicPr>
        <xdr:cNvPr id="185" name="Picture 184">
          <a:extLst>
            <a:ext uri="{FF2B5EF4-FFF2-40B4-BE49-F238E27FC236}">
              <a16:creationId xmlns:a16="http://schemas.microsoft.com/office/drawing/2014/main" id="{2836E962-A9F1-4B16-83F6-EF5134A54A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94</xdr:row>
      <xdr:rowOff>0</xdr:rowOff>
    </xdr:from>
    <xdr:ext cx="1922145" cy="798195"/>
    <xdr:pic>
      <xdr:nvPicPr>
        <xdr:cNvPr id="186" name="Picture 185">
          <a:extLst>
            <a:ext uri="{FF2B5EF4-FFF2-40B4-BE49-F238E27FC236}">
              <a16:creationId xmlns:a16="http://schemas.microsoft.com/office/drawing/2014/main" id="{B03B1DEF-FCB9-41A2-9541-FB7E4DA34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94</xdr:row>
      <xdr:rowOff>0</xdr:rowOff>
    </xdr:from>
    <xdr:ext cx="1929765" cy="786765"/>
    <xdr:pic>
      <xdr:nvPicPr>
        <xdr:cNvPr id="187" name="Picture 186">
          <a:extLst>
            <a:ext uri="{FF2B5EF4-FFF2-40B4-BE49-F238E27FC236}">
              <a16:creationId xmlns:a16="http://schemas.microsoft.com/office/drawing/2014/main" id="{142DC4F9-BF57-4FB0-AA67-E2B84F12C0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95</xdr:row>
      <xdr:rowOff>0</xdr:rowOff>
    </xdr:from>
    <xdr:ext cx="1922145" cy="798195"/>
    <xdr:pic>
      <xdr:nvPicPr>
        <xdr:cNvPr id="188" name="Picture 187">
          <a:extLst>
            <a:ext uri="{FF2B5EF4-FFF2-40B4-BE49-F238E27FC236}">
              <a16:creationId xmlns:a16="http://schemas.microsoft.com/office/drawing/2014/main" id="{88051625-63F1-4F43-BEF0-262C6E2AC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95</xdr:row>
      <xdr:rowOff>0</xdr:rowOff>
    </xdr:from>
    <xdr:ext cx="1929765" cy="786765"/>
    <xdr:pic>
      <xdr:nvPicPr>
        <xdr:cNvPr id="189" name="Picture 188">
          <a:extLst>
            <a:ext uri="{FF2B5EF4-FFF2-40B4-BE49-F238E27FC236}">
              <a16:creationId xmlns:a16="http://schemas.microsoft.com/office/drawing/2014/main" id="{6E077F61-FD54-4170-9E00-DA45B69079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96</xdr:row>
      <xdr:rowOff>0</xdr:rowOff>
    </xdr:from>
    <xdr:ext cx="1922145" cy="798195"/>
    <xdr:pic>
      <xdr:nvPicPr>
        <xdr:cNvPr id="190" name="Picture 189">
          <a:extLst>
            <a:ext uri="{FF2B5EF4-FFF2-40B4-BE49-F238E27FC236}">
              <a16:creationId xmlns:a16="http://schemas.microsoft.com/office/drawing/2014/main" id="{7225BCDE-C21D-4D1D-A413-AADE81F48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96</xdr:row>
      <xdr:rowOff>0</xdr:rowOff>
    </xdr:from>
    <xdr:ext cx="1929765" cy="786765"/>
    <xdr:pic>
      <xdr:nvPicPr>
        <xdr:cNvPr id="191" name="Picture 190">
          <a:extLst>
            <a:ext uri="{FF2B5EF4-FFF2-40B4-BE49-F238E27FC236}">
              <a16:creationId xmlns:a16="http://schemas.microsoft.com/office/drawing/2014/main" id="{07E0A610-ED23-4E9E-83B3-D2B0AE7A1D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97</xdr:row>
      <xdr:rowOff>0</xdr:rowOff>
    </xdr:from>
    <xdr:ext cx="1922145" cy="798195"/>
    <xdr:pic>
      <xdr:nvPicPr>
        <xdr:cNvPr id="192" name="Picture 191">
          <a:extLst>
            <a:ext uri="{FF2B5EF4-FFF2-40B4-BE49-F238E27FC236}">
              <a16:creationId xmlns:a16="http://schemas.microsoft.com/office/drawing/2014/main" id="{E7E5369F-CB49-420B-8B76-8D755B2F7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97</xdr:row>
      <xdr:rowOff>0</xdr:rowOff>
    </xdr:from>
    <xdr:ext cx="1929765" cy="786765"/>
    <xdr:pic>
      <xdr:nvPicPr>
        <xdr:cNvPr id="193" name="Picture 192">
          <a:extLst>
            <a:ext uri="{FF2B5EF4-FFF2-40B4-BE49-F238E27FC236}">
              <a16:creationId xmlns:a16="http://schemas.microsoft.com/office/drawing/2014/main" id="{CE17AF47-1646-46F4-B173-68DE3B0DBE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98</xdr:row>
      <xdr:rowOff>0</xdr:rowOff>
    </xdr:from>
    <xdr:ext cx="1922145" cy="798195"/>
    <xdr:pic>
      <xdr:nvPicPr>
        <xdr:cNvPr id="194" name="Picture 193">
          <a:extLst>
            <a:ext uri="{FF2B5EF4-FFF2-40B4-BE49-F238E27FC236}">
              <a16:creationId xmlns:a16="http://schemas.microsoft.com/office/drawing/2014/main" id="{23E90444-8170-430B-8902-53309C3E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98</xdr:row>
      <xdr:rowOff>0</xdr:rowOff>
    </xdr:from>
    <xdr:ext cx="1929765" cy="786765"/>
    <xdr:pic>
      <xdr:nvPicPr>
        <xdr:cNvPr id="195" name="Picture 194">
          <a:extLst>
            <a:ext uri="{FF2B5EF4-FFF2-40B4-BE49-F238E27FC236}">
              <a16:creationId xmlns:a16="http://schemas.microsoft.com/office/drawing/2014/main" id="{EBDBEE75-B2A9-4BF0-9E17-BE17AB6615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99</xdr:row>
      <xdr:rowOff>0</xdr:rowOff>
    </xdr:from>
    <xdr:ext cx="1922145" cy="798195"/>
    <xdr:pic>
      <xdr:nvPicPr>
        <xdr:cNvPr id="196" name="Picture 195">
          <a:extLst>
            <a:ext uri="{FF2B5EF4-FFF2-40B4-BE49-F238E27FC236}">
              <a16:creationId xmlns:a16="http://schemas.microsoft.com/office/drawing/2014/main" id="{46E37D37-DF97-4510-ADEA-944FBE3E3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99</xdr:row>
      <xdr:rowOff>0</xdr:rowOff>
    </xdr:from>
    <xdr:ext cx="1929765" cy="786765"/>
    <xdr:pic>
      <xdr:nvPicPr>
        <xdr:cNvPr id="197" name="Picture 196">
          <a:extLst>
            <a:ext uri="{FF2B5EF4-FFF2-40B4-BE49-F238E27FC236}">
              <a16:creationId xmlns:a16="http://schemas.microsoft.com/office/drawing/2014/main" id="{CE424F9B-D5CF-4EEE-8743-6C07C42B2A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100</xdr:row>
      <xdr:rowOff>0</xdr:rowOff>
    </xdr:from>
    <xdr:ext cx="1922145" cy="798195"/>
    <xdr:pic>
      <xdr:nvPicPr>
        <xdr:cNvPr id="198" name="Picture 197">
          <a:extLst>
            <a:ext uri="{FF2B5EF4-FFF2-40B4-BE49-F238E27FC236}">
              <a16:creationId xmlns:a16="http://schemas.microsoft.com/office/drawing/2014/main" id="{2D9F1AF1-95D6-4464-9BC1-72C32DBE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100</xdr:row>
      <xdr:rowOff>0</xdr:rowOff>
    </xdr:from>
    <xdr:ext cx="1929765" cy="786765"/>
    <xdr:pic>
      <xdr:nvPicPr>
        <xdr:cNvPr id="199" name="Picture 198">
          <a:extLst>
            <a:ext uri="{FF2B5EF4-FFF2-40B4-BE49-F238E27FC236}">
              <a16:creationId xmlns:a16="http://schemas.microsoft.com/office/drawing/2014/main" id="{D8B700AD-E10A-4838-86E8-F3EB4D796E6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101</xdr:row>
      <xdr:rowOff>0</xdr:rowOff>
    </xdr:from>
    <xdr:ext cx="1922145" cy="798195"/>
    <xdr:pic>
      <xdr:nvPicPr>
        <xdr:cNvPr id="200" name="Picture 199">
          <a:extLst>
            <a:ext uri="{FF2B5EF4-FFF2-40B4-BE49-F238E27FC236}">
              <a16:creationId xmlns:a16="http://schemas.microsoft.com/office/drawing/2014/main" id="{A68047C2-1690-48A1-9165-0163D27A2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101</xdr:row>
      <xdr:rowOff>0</xdr:rowOff>
    </xdr:from>
    <xdr:ext cx="1929765" cy="786765"/>
    <xdr:pic>
      <xdr:nvPicPr>
        <xdr:cNvPr id="201" name="Picture 200">
          <a:extLst>
            <a:ext uri="{FF2B5EF4-FFF2-40B4-BE49-F238E27FC236}">
              <a16:creationId xmlns:a16="http://schemas.microsoft.com/office/drawing/2014/main" id="{46EBDCB3-157F-4AE2-AAD3-03D4E716866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102</xdr:row>
      <xdr:rowOff>0</xdr:rowOff>
    </xdr:from>
    <xdr:ext cx="1922145" cy="798195"/>
    <xdr:pic>
      <xdr:nvPicPr>
        <xdr:cNvPr id="202" name="Picture 201">
          <a:extLst>
            <a:ext uri="{FF2B5EF4-FFF2-40B4-BE49-F238E27FC236}">
              <a16:creationId xmlns:a16="http://schemas.microsoft.com/office/drawing/2014/main" id="{0EDDF0BB-D94B-4B97-ABD9-F660CC423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102</xdr:row>
      <xdr:rowOff>0</xdr:rowOff>
    </xdr:from>
    <xdr:ext cx="1929765" cy="786765"/>
    <xdr:pic>
      <xdr:nvPicPr>
        <xdr:cNvPr id="203" name="Picture 202">
          <a:extLst>
            <a:ext uri="{FF2B5EF4-FFF2-40B4-BE49-F238E27FC236}">
              <a16:creationId xmlns:a16="http://schemas.microsoft.com/office/drawing/2014/main" id="{F9E48A02-D90C-4244-AB85-CFE426CB60A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103</xdr:row>
      <xdr:rowOff>0</xdr:rowOff>
    </xdr:from>
    <xdr:ext cx="1922145" cy="798195"/>
    <xdr:pic>
      <xdr:nvPicPr>
        <xdr:cNvPr id="204" name="Picture 203">
          <a:extLst>
            <a:ext uri="{FF2B5EF4-FFF2-40B4-BE49-F238E27FC236}">
              <a16:creationId xmlns:a16="http://schemas.microsoft.com/office/drawing/2014/main" id="{4623956D-C650-49DC-BAFB-FC7DCB15C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381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103</xdr:row>
      <xdr:rowOff>0</xdr:rowOff>
    </xdr:from>
    <xdr:ext cx="1929765" cy="786765"/>
    <xdr:pic>
      <xdr:nvPicPr>
        <xdr:cNvPr id="205" name="Picture 204">
          <a:extLst>
            <a:ext uri="{FF2B5EF4-FFF2-40B4-BE49-F238E27FC236}">
              <a16:creationId xmlns:a16="http://schemas.microsoft.com/office/drawing/2014/main" id="{4543E20F-866A-4271-B86D-ADA6E7DE5FC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43300" y="3810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4</xdr:row>
      <xdr:rowOff>0</xdr:rowOff>
    </xdr:from>
    <xdr:ext cx="1925955" cy="798195"/>
    <xdr:pic>
      <xdr:nvPicPr>
        <xdr:cNvPr id="5" name="Picture 4">
          <a:extLst>
            <a:ext uri="{FF2B5EF4-FFF2-40B4-BE49-F238E27FC236}">
              <a16:creationId xmlns:a16="http://schemas.microsoft.com/office/drawing/2014/main" id="{B1D31EAB-A9E0-4A9B-897E-B64C44701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4</xdr:row>
      <xdr:rowOff>0</xdr:rowOff>
    </xdr:from>
    <xdr:ext cx="1931670" cy="788670"/>
    <xdr:pic>
      <xdr:nvPicPr>
        <xdr:cNvPr id="7" name="Picture 6">
          <a:extLst>
            <a:ext uri="{FF2B5EF4-FFF2-40B4-BE49-F238E27FC236}">
              <a16:creationId xmlns:a16="http://schemas.microsoft.com/office/drawing/2014/main" id="{6B66FF7C-1E60-49ED-9AB7-9A150D09EA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381000"/>
          <a:ext cx="1931670" cy="78867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5</xdr:row>
      <xdr:rowOff>0</xdr:rowOff>
    </xdr:from>
    <xdr:ext cx="1922145" cy="798195"/>
    <xdr:pic>
      <xdr:nvPicPr>
        <xdr:cNvPr id="8" name="Picture 7">
          <a:extLst>
            <a:ext uri="{FF2B5EF4-FFF2-40B4-BE49-F238E27FC236}">
              <a16:creationId xmlns:a16="http://schemas.microsoft.com/office/drawing/2014/main" id="{885EC373-3539-48CA-B931-891D9CDB9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00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5</xdr:row>
      <xdr:rowOff>0</xdr:rowOff>
    </xdr:from>
    <xdr:ext cx="1929765" cy="786765"/>
    <xdr:pic>
      <xdr:nvPicPr>
        <xdr:cNvPr id="9" name="Picture 8">
          <a:extLst>
            <a:ext uri="{FF2B5EF4-FFF2-40B4-BE49-F238E27FC236}">
              <a16:creationId xmlns:a16="http://schemas.microsoft.com/office/drawing/2014/main" id="{5AC9B079-11A6-4EDB-9BED-1E9AE8A7B0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120015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6</xdr:row>
      <xdr:rowOff>0</xdr:rowOff>
    </xdr:from>
    <xdr:ext cx="1922145" cy="798195"/>
    <xdr:pic>
      <xdr:nvPicPr>
        <xdr:cNvPr id="10" name="Picture 9">
          <a:extLst>
            <a:ext uri="{FF2B5EF4-FFF2-40B4-BE49-F238E27FC236}">
              <a16:creationId xmlns:a16="http://schemas.microsoft.com/office/drawing/2014/main" id="{35C26D86-D4BF-491A-9AA6-24C6234C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19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6</xdr:row>
      <xdr:rowOff>0</xdr:rowOff>
    </xdr:from>
    <xdr:ext cx="1929765" cy="786765"/>
    <xdr:pic>
      <xdr:nvPicPr>
        <xdr:cNvPr id="11" name="Picture 10">
          <a:extLst>
            <a:ext uri="{FF2B5EF4-FFF2-40B4-BE49-F238E27FC236}">
              <a16:creationId xmlns:a16="http://schemas.microsoft.com/office/drawing/2014/main" id="{3059516E-2741-44AC-84AC-99D522BA89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143500" y="2019300"/>
          <a:ext cx="1929765" cy="78676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xdr:row>
      <xdr:rowOff>0</xdr:rowOff>
    </xdr:from>
    <xdr:ext cx="1925955" cy="798195"/>
    <xdr:pic>
      <xdr:nvPicPr>
        <xdr:cNvPr id="2" name="Picture 1">
          <a:extLst>
            <a:ext uri="{FF2B5EF4-FFF2-40B4-BE49-F238E27FC236}">
              <a16:creationId xmlns:a16="http://schemas.microsoft.com/office/drawing/2014/main" id="{66BA329E-F5CF-4B33-B625-C55A4597D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83845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xdr:row>
      <xdr:rowOff>0</xdr:rowOff>
    </xdr:from>
    <xdr:ext cx="1922145" cy="798195"/>
    <xdr:pic>
      <xdr:nvPicPr>
        <xdr:cNvPr id="3" name="Picture 2">
          <a:extLst>
            <a:ext uri="{FF2B5EF4-FFF2-40B4-BE49-F238E27FC236}">
              <a16:creationId xmlns:a16="http://schemas.microsoft.com/office/drawing/2014/main" id="{FD58CBE1-7B92-48EA-B276-231F557C8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657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xdr:row>
      <xdr:rowOff>0</xdr:rowOff>
    </xdr:from>
    <xdr:ext cx="1922145" cy="798195"/>
    <xdr:pic>
      <xdr:nvPicPr>
        <xdr:cNvPr id="4" name="Picture 3">
          <a:extLst>
            <a:ext uri="{FF2B5EF4-FFF2-40B4-BE49-F238E27FC236}">
              <a16:creationId xmlns:a16="http://schemas.microsoft.com/office/drawing/2014/main" id="{7E75FF4A-8395-46FE-A186-8C38D87C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476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1922145" cy="798195"/>
    <xdr:pic>
      <xdr:nvPicPr>
        <xdr:cNvPr id="6" name="Picture 5">
          <a:extLst>
            <a:ext uri="{FF2B5EF4-FFF2-40B4-BE49-F238E27FC236}">
              <a16:creationId xmlns:a16="http://schemas.microsoft.com/office/drawing/2014/main" id="{3B33E70E-147D-4FC4-A45B-DBA0D3CF8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295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11</xdr:row>
      <xdr:rowOff>0</xdr:rowOff>
    </xdr:from>
    <xdr:ext cx="1922145" cy="798195"/>
    <xdr:pic>
      <xdr:nvPicPr>
        <xdr:cNvPr id="206" name="Picture 205">
          <a:extLst>
            <a:ext uri="{FF2B5EF4-FFF2-40B4-BE49-F238E27FC236}">
              <a16:creationId xmlns:a16="http://schemas.microsoft.com/office/drawing/2014/main" id="{4284F406-5E68-4243-BF1C-F29F45CAD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115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12</xdr:row>
      <xdr:rowOff>0</xdr:rowOff>
    </xdr:from>
    <xdr:ext cx="1922145" cy="798195"/>
    <xdr:pic>
      <xdr:nvPicPr>
        <xdr:cNvPr id="207" name="Picture 206">
          <a:extLst>
            <a:ext uri="{FF2B5EF4-FFF2-40B4-BE49-F238E27FC236}">
              <a16:creationId xmlns:a16="http://schemas.microsoft.com/office/drawing/2014/main" id="{8859E190-37F0-4BE0-8E67-C4B25574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934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13</xdr:row>
      <xdr:rowOff>0</xdr:rowOff>
    </xdr:from>
    <xdr:ext cx="1922145" cy="798195"/>
    <xdr:pic>
      <xdr:nvPicPr>
        <xdr:cNvPr id="208" name="Picture 207">
          <a:extLst>
            <a:ext uri="{FF2B5EF4-FFF2-40B4-BE49-F238E27FC236}">
              <a16:creationId xmlns:a16="http://schemas.microsoft.com/office/drawing/2014/main" id="{D9A84962-2986-418A-9250-9FEB1C488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753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14</xdr:row>
      <xdr:rowOff>0</xdr:rowOff>
    </xdr:from>
    <xdr:ext cx="1922145" cy="798195"/>
    <xdr:pic>
      <xdr:nvPicPr>
        <xdr:cNvPr id="209" name="Picture 208">
          <a:extLst>
            <a:ext uri="{FF2B5EF4-FFF2-40B4-BE49-F238E27FC236}">
              <a16:creationId xmlns:a16="http://schemas.microsoft.com/office/drawing/2014/main" id="{948DACB4-1A9C-424C-914D-0AFBDE548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572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15</xdr:row>
      <xdr:rowOff>0</xdr:rowOff>
    </xdr:from>
    <xdr:ext cx="1922145" cy="798195"/>
    <xdr:pic>
      <xdr:nvPicPr>
        <xdr:cNvPr id="210" name="Picture 209">
          <a:extLst>
            <a:ext uri="{FF2B5EF4-FFF2-40B4-BE49-F238E27FC236}">
              <a16:creationId xmlns:a16="http://schemas.microsoft.com/office/drawing/2014/main" id="{33B01AE7-A072-47BE-8E99-CE3FD9D01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9391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16</xdr:row>
      <xdr:rowOff>0</xdr:rowOff>
    </xdr:from>
    <xdr:ext cx="1922145" cy="798195"/>
    <xdr:pic>
      <xdr:nvPicPr>
        <xdr:cNvPr id="211" name="Picture 210">
          <a:extLst>
            <a:ext uri="{FF2B5EF4-FFF2-40B4-BE49-F238E27FC236}">
              <a16:creationId xmlns:a16="http://schemas.microsoft.com/office/drawing/2014/main" id="{E1B48323-1E38-434B-84AE-DBA271D5D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0210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17</xdr:row>
      <xdr:rowOff>0</xdr:rowOff>
    </xdr:from>
    <xdr:ext cx="1922145" cy="798195"/>
    <xdr:pic>
      <xdr:nvPicPr>
        <xdr:cNvPr id="212" name="Picture 211">
          <a:extLst>
            <a:ext uri="{FF2B5EF4-FFF2-40B4-BE49-F238E27FC236}">
              <a16:creationId xmlns:a16="http://schemas.microsoft.com/office/drawing/2014/main" id="{81B1AA2B-5AB1-40EA-A332-6EE69C661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1029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18</xdr:row>
      <xdr:rowOff>0</xdr:rowOff>
    </xdr:from>
    <xdr:ext cx="1922145" cy="798195"/>
    <xdr:pic>
      <xdr:nvPicPr>
        <xdr:cNvPr id="213" name="Picture 212">
          <a:extLst>
            <a:ext uri="{FF2B5EF4-FFF2-40B4-BE49-F238E27FC236}">
              <a16:creationId xmlns:a16="http://schemas.microsoft.com/office/drawing/2014/main" id="{076FF04D-21A5-481D-93DA-0CF76D4EB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1849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19</xdr:row>
      <xdr:rowOff>0</xdr:rowOff>
    </xdr:from>
    <xdr:ext cx="1922145" cy="798195"/>
    <xdr:pic>
      <xdr:nvPicPr>
        <xdr:cNvPr id="214" name="Picture 213">
          <a:extLst>
            <a:ext uri="{FF2B5EF4-FFF2-40B4-BE49-F238E27FC236}">
              <a16:creationId xmlns:a16="http://schemas.microsoft.com/office/drawing/2014/main" id="{B86A1E85-52D4-4F1F-B10C-60651A106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668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20</xdr:row>
      <xdr:rowOff>0</xdr:rowOff>
    </xdr:from>
    <xdr:ext cx="1922145" cy="798195"/>
    <xdr:pic>
      <xdr:nvPicPr>
        <xdr:cNvPr id="215" name="Picture 214">
          <a:extLst>
            <a:ext uri="{FF2B5EF4-FFF2-40B4-BE49-F238E27FC236}">
              <a16:creationId xmlns:a16="http://schemas.microsoft.com/office/drawing/2014/main" id="{3046009D-149E-40FE-9150-A04493E7A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3487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21</xdr:row>
      <xdr:rowOff>0</xdr:rowOff>
    </xdr:from>
    <xdr:ext cx="1922145" cy="798195"/>
    <xdr:pic>
      <xdr:nvPicPr>
        <xdr:cNvPr id="216" name="Picture 215">
          <a:extLst>
            <a:ext uri="{FF2B5EF4-FFF2-40B4-BE49-F238E27FC236}">
              <a16:creationId xmlns:a16="http://schemas.microsoft.com/office/drawing/2014/main" id="{E3280613-D0C9-4E69-910F-46722FB47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4306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22</xdr:row>
      <xdr:rowOff>0</xdr:rowOff>
    </xdr:from>
    <xdr:ext cx="1922145" cy="798195"/>
    <xdr:pic>
      <xdr:nvPicPr>
        <xdr:cNvPr id="217" name="Picture 216">
          <a:extLst>
            <a:ext uri="{FF2B5EF4-FFF2-40B4-BE49-F238E27FC236}">
              <a16:creationId xmlns:a16="http://schemas.microsoft.com/office/drawing/2014/main" id="{0B1F0D54-DB8A-4DF1-984B-BD1D6A92B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5125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23</xdr:row>
      <xdr:rowOff>0</xdr:rowOff>
    </xdr:from>
    <xdr:ext cx="1922145" cy="798195"/>
    <xdr:pic>
      <xdr:nvPicPr>
        <xdr:cNvPr id="218" name="Picture 217">
          <a:extLst>
            <a:ext uri="{FF2B5EF4-FFF2-40B4-BE49-F238E27FC236}">
              <a16:creationId xmlns:a16="http://schemas.microsoft.com/office/drawing/2014/main" id="{E77DBE8A-18CF-4D05-8BB1-E205BFB02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5944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24</xdr:row>
      <xdr:rowOff>0</xdr:rowOff>
    </xdr:from>
    <xdr:ext cx="1922145" cy="798195"/>
    <xdr:pic>
      <xdr:nvPicPr>
        <xdr:cNvPr id="219" name="Picture 218">
          <a:extLst>
            <a:ext uri="{FF2B5EF4-FFF2-40B4-BE49-F238E27FC236}">
              <a16:creationId xmlns:a16="http://schemas.microsoft.com/office/drawing/2014/main" id="{D4F9191E-E693-43D7-8163-14F5D9AC4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6764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25</xdr:row>
      <xdr:rowOff>0</xdr:rowOff>
    </xdr:from>
    <xdr:ext cx="1922145" cy="798195"/>
    <xdr:pic>
      <xdr:nvPicPr>
        <xdr:cNvPr id="220" name="Picture 219">
          <a:extLst>
            <a:ext uri="{FF2B5EF4-FFF2-40B4-BE49-F238E27FC236}">
              <a16:creationId xmlns:a16="http://schemas.microsoft.com/office/drawing/2014/main" id="{8AB9AC4D-9227-475B-8307-6B9D4818C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7583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26</xdr:row>
      <xdr:rowOff>0</xdr:rowOff>
    </xdr:from>
    <xdr:ext cx="1922145" cy="798195"/>
    <xdr:pic>
      <xdr:nvPicPr>
        <xdr:cNvPr id="221" name="Picture 220">
          <a:extLst>
            <a:ext uri="{FF2B5EF4-FFF2-40B4-BE49-F238E27FC236}">
              <a16:creationId xmlns:a16="http://schemas.microsoft.com/office/drawing/2014/main" id="{F3937A05-FE26-475D-9F54-7511A304B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8402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27</xdr:row>
      <xdr:rowOff>0</xdr:rowOff>
    </xdr:from>
    <xdr:ext cx="1922145" cy="798195"/>
    <xdr:pic>
      <xdr:nvPicPr>
        <xdr:cNvPr id="222" name="Picture 221">
          <a:extLst>
            <a:ext uri="{FF2B5EF4-FFF2-40B4-BE49-F238E27FC236}">
              <a16:creationId xmlns:a16="http://schemas.microsoft.com/office/drawing/2014/main" id="{FBAFEE16-67B2-4C3B-B97F-6C1E453DB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9221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28</xdr:row>
      <xdr:rowOff>0</xdr:rowOff>
    </xdr:from>
    <xdr:ext cx="1922145" cy="798195"/>
    <xdr:pic>
      <xdr:nvPicPr>
        <xdr:cNvPr id="223" name="Picture 222">
          <a:extLst>
            <a:ext uri="{FF2B5EF4-FFF2-40B4-BE49-F238E27FC236}">
              <a16:creationId xmlns:a16="http://schemas.microsoft.com/office/drawing/2014/main" id="{0BF8A46A-3C18-40AD-83CF-9B82D302B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040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29</xdr:row>
      <xdr:rowOff>0</xdr:rowOff>
    </xdr:from>
    <xdr:ext cx="1922145" cy="798195"/>
    <xdr:pic>
      <xdr:nvPicPr>
        <xdr:cNvPr id="224" name="Picture 223">
          <a:extLst>
            <a:ext uri="{FF2B5EF4-FFF2-40B4-BE49-F238E27FC236}">
              <a16:creationId xmlns:a16="http://schemas.microsoft.com/office/drawing/2014/main" id="{B18C8D3E-9FB6-4C7E-BA9A-78FFA450B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859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30</xdr:row>
      <xdr:rowOff>0</xdr:rowOff>
    </xdr:from>
    <xdr:ext cx="1922145" cy="798195"/>
    <xdr:pic>
      <xdr:nvPicPr>
        <xdr:cNvPr id="225" name="Picture 224">
          <a:extLst>
            <a:ext uri="{FF2B5EF4-FFF2-40B4-BE49-F238E27FC236}">
              <a16:creationId xmlns:a16="http://schemas.microsoft.com/office/drawing/2014/main" id="{8F61F69C-62E9-4811-880B-9940F061F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1678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31</xdr:row>
      <xdr:rowOff>0</xdr:rowOff>
    </xdr:from>
    <xdr:ext cx="1922145" cy="798195"/>
    <xdr:pic>
      <xdr:nvPicPr>
        <xdr:cNvPr id="226" name="Picture 225">
          <a:extLst>
            <a:ext uri="{FF2B5EF4-FFF2-40B4-BE49-F238E27FC236}">
              <a16:creationId xmlns:a16="http://schemas.microsoft.com/office/drawing/2014/main" id="{F8650A10-E208-41A2-A100-8BD46259B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2498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32</xdr:row>
      <xdr:rowOff>0</xdr:rowOff>
    </xdr:from>
    <xdr:ext cx="1922145" cy="798195"/>
    <xdr:pic>
      <xdr:nvPicPr>
        <xdr:cNvPr id="227" name="Picture 226">
          <a:extLst>
            <a:ext uri="{FF2B5EF4-FFF2-40B4-BE49-F238E27FC236}">
              <a16:creationId xmlns:a16="http://schemas.microsoft.com/office/drawing/2014/main" id="{9C51556A-E8AF-4F6F-B183-D12D8B9E3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3317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33</xdr:row>
      <xdr:rowOff>0</xdr:rowOff>
    </xdr:from>
    <xdr:ext cx="1922145" cy="798195"/>
    <xdr:pic>
      <xdr:nvPicPr>
        <xdr:cNvPr id="228" name="Picture 227">
          <a:extLst>
            <a:ext uri="{FF2B5EF4-FFF2-40B4-BE49-F238E27FC236}">
              <a16:creationId xmlns:a16="http://schemas.microsoft.com/office/drawing/2014/main" id="{D16AE0DA-67D4-4084-B238-FD577AB53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4136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34</xdr:row>
      <xdr:rowOff>0</xdr:rowOff>
    </xdr:from>
    <xdr:ext cx="1922145" cy="798195"/>
    <xdr:pic>
      <xdr:nvPicPr>
        <xdr:cNvPr id="229" name="Picture 228">
          <a:extLst>
            <a:ext uri="{FF2B5EF4-FFF2-40B4-BE49-F238E27FC236}">
              <a16:creationId xmlns:a16="http://schemas.microsoft.com/office/drawing/2014/main" id="{1E2FBD3B-0B3F-4E1F-B1F3-CB775FFBC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4955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35</xdr:row>
      <xdr:rowOff>0</xdr:rowOff>
    </xdr:from>
    <xdr:ext cx="1922145" cy="798195"/>
    <xdr:pic>
      <xdr:nvPicPr>
        <xdr:cNvPr id="230" name="Picture 229">
          <a:extLst>
            <a:ext uri="{FF2B5EF4-FFF2-40B4-BE49-F238E27FC236}">
              <a16:creationId xmlns:a16="http://schemas.microsoft.com/office/drawing/2014/main" id="{72A18558-E3A9-4B7A-9F9E-25889E895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5774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36</xdr:row>
      <xdr:rowOff>0</xdr:rowOff>
    </xdr:from>
    <xdr:ext cx="1922145" cy="798195"/>
    <xdr:pic>
      <xdr:nvPicPr>
        <xdr:cNvPr id="231" name="Picture 230">
          <a:extLst>
            <a:ext uri="{FF2B5EF4-FFF2-40B4-BE49-F238E27FC236}">
              <a16:creationId xmlns:a16="http://schemas.microsoft.com/office/drawing/2014/main" id="{87E50CA2-5F9C-4ED1-A953-18F249F85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6593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37</xdr:row>
      <xdr:rowOff>0</xdr:rowOff>
    </xdr:from>
    <xdr:ext cx="1922145" cy="798195"/>
    <xdr:pic>
      <xdr:nvPicPr>
        <xdr:cNvPr id="232" name="Picture 231">
          <a:extLst>
            <a:ext uri="{FF2B5EF4-FFF2-40B4-BE49-F238E27FC236}">
              <a16:creationId xmlns:a16="http://schemas.microsoft.com/office/drawing/2014/main" id="{33D05C72-1692-4B1A-B8E1-A0DFAD2CC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7412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38</xdr:row>
      <xdr:rowOff>0</xdr:rowOff>
    </xdr:from>
    <xdr:ext cx="1922145" cy="798195"/>
    <xdr:pic>
      <xdr:nvPicPr>
        <xdr:cNvPr id="233" name="Picture 232">
          <a:extLst>
            <a:ext uri="{FF2B5EF4-FFF2-40B4-BE49-F238E27FC236}">
              <a16:creationId xmlns:a16="http://schemas.microsoft.com/office/drawing/2014/main" id="{1BCABC93-DB77-4CCE-83D9-5EC5D0AC2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8232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39</xdr:row>
      <xdr:rowOff>0</xdr:rowOff>
    </xdr:from>
    <xdr:ext cx="1922145" cy="798195"/>
    <xdr:pic>
      <xdr:nvPicPr>
        <xdr:cNvPr id="234" name="Picture 233">
          <a:extLst>
            <a:ext uri="{FF2B5EF4-FFF2-40B4-BE49-F238E27FC236}">
              <a16:creationId xmlns:a16="http://schemas.microsoft.com/office/drawing/2014/main" id="{6D43050D-8755-4E78-B8E0-766C2BCB22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9051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40</xdr:row>
      <xdr:rowOff>0</xdr:rowOff>
    </xdr:from>
    <xdr:ext cx="1922145" cy="798195"/>
    <xdr:pic>
      <xdr:nvPicPr>
        <xdr:cNvPr id="235" name="Picture 234">
          <a:extLst>
            <a:ext uri="{FF2B5EF4-FFF2-40B4-BE49-F238E27FC236}">
              <a16:creationId xmlns:a16="http://schemas.microsoft.com/office/drawing/2014/main" id="{007AE598-972C-4E78-9BBB-A2F24C91F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9870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41</xdr:row>
      <xdr:rowOff>0</xdr:rowOff>
    </xdr:from>
    <xdr:ext cx="1922145" cy="798195"/>
    <xdr:pic>
      <xdr:nvPicPr>
        <xdr:cNvPr id="236" name="Picture 235">
          <a:extLst>
            <a:ext uri="{FF2B5EF4-FFF2-40B4-BE49-F238E27FC236}">
              <a16:creationId xmlns:a16="http://schemas.microsoft.com/office/drawing/2014/main" id="{E3EDC8A2-FF6C-4607-914F-BF6A3E6C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0689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42</xdr:row>
      <xdr:rowOff>0</xdr:rowOff>
    </xdr:from>
    <xdr:ext cx="1922145" cy="798195"/>
    <xdr:pic>
      <xdr:nvPicPr>
        <xdr:cNvPr id="237" name="Picture 236">
          <a:extLst>
            <a:ext uri="{FF2B5EF4-FFF2-40B4-BE49-F238E27FC236}">
              <a16:creationId xmlns:a16="http://schemas.microsoft.com/office/drawing/2014/main" id="{8193BF05-BDC3-4C26-9CB1-DD072A77C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1508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43</xdr:row>
      <xdr:rowOff>0</xdr:rowOff>
    </xdr:from>
    <xdr:ext cx="1922145" cy="798195"/>
    <xdr:pic>
      <xdr:nvPicPr>
        <xdr:cNvPr id="238" name="Picture 237">
          <a:extLst>
            <a:ext uri="{FF2B5EF4-FFF2-40B4-BE49-F238E27FC236}">
              <a16:creationId xmlns:a16="http://schemas.microsoft.com/office/drawing/2014/main" id="{2565E598-3640-456B-AD50-408445D60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2327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44</xdr:row>
      <xdr:rowOff>0</xdr:rowOff>
    </xdr:from>
    <xdr:ext cx="1922145" cy="798195"/>
    <xdr:pic>
      <xdr:nvPicPr>
        <xdr:cNvPr id="239" name="Picture 238">
          <a:extLst>
            <a:ext uri="{FF2B5EF4-FFF2-40B4-BE49-F238E27FC236}">
              <a16:creationId xmlns:a16="http://schemas.microsoft.com/office/drawing/2014/main" id="{4B116652-577A-4B6C-B5BF-C4248FF06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3147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45</xdr:row>
      <xdr:rowOff>0</xdr:rowOff>
    </xdr:from>
    <xdr:ext cx="1922145" cy="798195"/>
    <xdr:pic>
      <xdr:nvPicPr>
        <xdr:cNvPr id="240" name="Picture 239">
          <a:extLst>
            <a:ext uri="{FF2B5EF4-FFF2-40B4-BE49-F238E27FC236}">
              <a16:creationId xmlns:a16="http://schemas.microsoft.com/office/drawing/2014/main" id="{9BC70E73-2118-4589-BE7F-352054FDA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3966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46</xdr:row>
      <xdr:rowOff>0</xdr:rowOff>
    </xdr:from>
    <xdr:ext cx="1922145" cy="798195"/>
    <xdr:pic>
      <xdr:nvPicPr>
        <xdr:cNvPr id="241" name="Picture 240">
          <a:extLst>
            <a:ext uri="{FF2B5EF4-FFF2-40B4-BE49-F238E27FC236}">
              <a16:creationId xmlns:a16="http://schemas.microsoft.com/office/drawing/2014/main" id="{432B787C-3E26-4A13-A227-0554E843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4785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47</xdr:row>
      <xdr:rowOff>0</xdr:rowOff>
    </xdr:from>
    <xdr:ext cx="1922145" cy="798195"/>
    <xdr:pic>
      <xdr:nvPicPr>
        <xdr:cNvPr id="242" name="Picture 241">
          <a:extLst>
            <a:ext uri="{FF2B5EF4-FFF2-40B4-BE49-F238E27FC236}">
              <a16:creationId xmlns:a16="http://schemas.microsoft.com/office/drawing/2014/main" id="{7836B37F-24C2-47B7-B4BA-1575222CA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5604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48</xdr:row>
      <xdr:rowOff>0</xdr:rowOff>
    </xdr:from>
    <xdr:ext cx="1922145" cy="798195"/>
    <xdr:pic>
      <xdr:nvPicPr>
        <xdr:cNvPr id="243" name="Picture 242">
          <a:extLst>
            <a:ext uri="{FF2B5EF4-FFF2-40B4-BE49-F238E27FC236}">
              <a16:creationId xmlns:a16="http://schemas.microsoft.com/office/drawing/2014/main" id="{A389E682-6CF1-4EC3-86E2-2EC871051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6423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49</xdr:row>
      <xdr:rowOff>0</xdr:rowOff>
    </xdr:from>
    <xdr:ext cx="1922145" cy="798195"/>
    <xdr:pic>
      <xdr:nvPicPr>
        <xdr:cNvPr id="244" name="Picture 243">
          <a:extLst>
            <a:ext uri="{FF2B5EF4-FFF2-40B4-BE49-F238E27FC236}">
              <a16:creationId xmlns:a16="http://schemas.microsoft.com/office/drawing/2014/main" id="{FDD10295-494D-4FBF-AF0C-F5CCDD078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7242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50</xdr:row>
      <xdr:rowOff>0</xdr:rowOff>
    </xdr:from>
    <xdr:ext cx="1922145" cy="798195"/>
    <xdr:pic>
      <xdr:nvPicPr>
        <xdr:cNvPr id="245" name="Picture 244">
          <a:extLst>
            <a:ext uri="{FF2B5EF4-FFF2-40B4-BE49-F238E27FC236}">
              <a16:creationId xmlns:a16="http://schemas.microsoft.com/office/drawing/2014/main" id="{73A50D48-5ED8-4487-9A0B-4986B5618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061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51</xdr:row>
      <xdr:rowOff>0</xdr:rowOff>
    </xdr:from>
    <xdr:ext cx="1922145" cy="798195"/>
    <xdr:pic>
      <xdr:nvPicPr>
        <xdr:cNvPr id="246" name="Picture 245">
          <a:extLst>
            <a:ext uri="{FF2B5EF4-FFF2-40B4-BE49-F238E27FC236}">
              <a16:creationId xmlns:a16="http://schemas.microsoft.com/office/drawing/2014/main" id="{04530CFF-CA43-4727-B98C-2862C776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881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52</xdr:row>
      <xdr:rowOff>0</xdr:rowOff>
    </xdr:from>
    <xdr:ext cx="1922145" cy="798195"/>
    <xdr:pic>
      <xdr:nvPicPr>
        <xdr:cNvPr id="247" name="Picture 246">
          <a:extLst>
            <a:ext uri="{FF2B5EF4-FFF2-40B4-BE49-F238E27FC236}">
              <a16:creationId xmlns:a16="http://schemas.microsoft.com/office/drawing/2014/main" id="{C5792595-5D61-4498-B2E2-055EAC1D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9700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53</xdr:row>
      <xdr:rowOff>0</xdr:rowOff>
    </xdr:from>
    <xdr:ext cx="1922145" cy="798195"/>
    <xdr:pic>
      <xdr:nvPicPr>
        <xdr:cNvPr id="248" name="Picture 247">
          <a:extLst>
            <a:ext uri="{FF2B5EF4-FFF2-40B4-BE49-F238E27FC236}">
              <a16:creationId xmlns:a16="http://schemas.microsoft.com/office/drawing/2014/main" id="{89351922-572E-4BC3-BD84-1565BC061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0519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54</xdr:row>
      <xdr:rowOff>0</xdr:rowOff>
    </xdr:from>
    <xdr:ext cx="1922145" cy="798195"/>
    <xdr:pic>
      <xdr:nvPicPr>
        <xdr:cNvPr id="249" name="Picture 248">
          <a:extLst>
            <a:ext uri="{FF2B5EF4-FFF2-40B4-BE49-F238E27FC236}">
              <a16:creationId xmlns:a16="http://schemas.microsoft.com/office/drawing/2014/main" id="{C1BE6DF0-138A-4A48-B489-D92342DFC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1338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55</xdr:row>
      <xdr:rowOff>0</xdr:rowOff>
    </xdr:from>
    <xdr:ext cx="1922145" cy="798195"/>
    <xdr:pic>
      <xdr:nvPicPr>
        <xdr:cNvPr id="250" name="Picture 249">
          <a:extLst>
            <a:ext uri="{FF2B5EF4-FFF2-40B4-BE49-F238E27FC236}">
              <a16:creationId xmlns:a16="http://schemas.microsoft.com/office/drawing/2014/main" id="{49727A69-7DE6-43C1-97AB-AE6E9A8B8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2157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56</xdr:row>
      <xdr:rowOff>0</xdr:rowOff>
    </xdr:from>
    <xdr:ext cx="1922145" cy="798195"/>
    <xdr:pic>
      <xdr:nvPicPr>
        <xdr:cNvPr id="251" name="Picture 250">
          <a:extLst>
            <a:ext uri="{FF2B5EF4-FFF2-40B4-BE49-F238E27FC236}">
              <a16:creationId xmlns:a16="http://schemas.microsoft.com/office/drawing/2014/main" id="{2DF1A326-94BC-4B44-A915-213358455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2976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57</xdr:row>
      <xdr:rowOff>0</xdr:rowOff>
    </xdr:from>
    <xdr:ext cx="1922145" cy="798195"/>
    <xdr:pic>
      <xdr:nvPicPr>
        <xdr:cNvPr id="252" name="Picture 251">
          <a:extLst>
            <a:ext uri="{FF2B5EF4-FFF2-40B4-BE49-F238E27FC236}">
              <a16:creationId xmlns:a16="http://schemas.microsoft.com/office/drawing/2014/main" id="{5B624FA1-3480-4474-A0E5-2FAF74748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3795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58</xdr:row>
      <xdr:rowOff>0</xdr:rowOff>
    </xdr:from>
    <xdr:ext cx="1922145" cy="798195"/>
    <xdr:pic>
      <xdr:nvPicPr>
        <xdr:cNvPr id="253" name="Picture 252">
          <a:extLst>
            <a:ext uri="{FF2B5EF4-FFF2-40B4-BE49-F238E27FC236}">
              <a16:creationId xmlns:a16="http://schemas.microsoft.com/office/drawing/2014/main" id="{C21E09BD-A1C4-4E8A-A48E-BBD9FAA11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4615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59</xdr:row>
      <xdr:rowOff>0</xdr:rowOff>
    </xdr:from>
    <xdr:ext cx="1922145" cy="798195"/>
    <xdr:pic>
      <xdr:nvPicPr>
        <xdr:cNvPr id="254" name="Picture 253">
          <a:extLst>
            <a:ext uri="{FF2B5EF4-FFF2-40B4-BE49-F238E27FC236}">
              <a16:creationId xmlns:a16="http://schemas.microsoft.com/office/drawing/2014/main" id="{CEA08F74-C089-4F5A-B0B5-5FBAEFB91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5434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60</xdr:row>
      <xdr:rowOff>0</xdr:rowOff>
    </xdr:from>
    <xdr:ext cx="1922145" cy="798195"/>
    <xdr:pic>
      <xdr:nvPicPr>
        <xdr:cNvPr id="255" name="Picture 254">
          <a:extLst>
            <a:ext uri="{FF2B5EF4-FFF2-40B4-BE49-F238E27FC236}">
              <a16:creationId xmlns:a16="http://schemas.microsoft.com/office/drawing/2014/main" id="{91662E74-A02D-446B-876A-0EA94F0C5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6253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61</xdr:row>
      <xdr:rowOff>0</xdr:rowOff>
    </xdr:from>
    <xdr:ext cx="1922145" cy="798195"/>
    <xdr:pic>
      <xdr:nvPicPr>
        <xdr:cNvPr id="256" name="Picture 255">
          <a:extLst>
            <a:ext uri="{FF2B5EF4-FFF2-40B4-BE49-F238E27FC236}">
              <a16:creationId xmlns:a16="http://schemas.microsoft.com/office/drawing/2014/main" id="{7EC571F4-90C7-4310-A801-4B383F49B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7072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62</xdr:row>
      <xdr:rowOff>0</xdr:rowOff>
    </xdr:from>
    <xdr:ext cx="1922145" cy="798195"/>
    <xdr:pic>
      <xdr:nvPicPr>
        <xdr:cNvPr id="257" name="Picture 256">
          <a:extLst>
            <a:ext uri="{FF2B5EF4-FFF2-40B4-BE49-F238E27FC236}">
              <a16:creationId xmlns:a16="http://schemas.microsoft.com/office/drawing/2014/main" id="{9D3EB94B-2A12-46EE-8D0D-D4C3D471E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7891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63</xdr:row>
      <xdr:rowOff>0</xdr:rowOff>
    </xdr:from>
    <xdr:ext cx="1922145" cy="798195"/>
    <xdr:pic>
      <xdr:nvPicPr>
        <xdr:cNvPr id="258" name="Picture 257">
          <a:extLst>
            <a:ext uri="{FF2B5EF4-FFF2-40B4-BE49-F238E27FC236}">
              <a16:creationId xmlns:a16="http://schemas.microsoft.com/office/drawing/2014/main" id="{5985B3A6-8198-4958-AE63-B62890078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8710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64</xdr:row>
      <xdr:rowOff>0</xdr:rowOff>
    </xdr:from>
    <xdr:ext cx="1922145" cy="798195"/>
    <xdr:pic>
      <xdr:nvPicPr>
        <xdr:cNvPr id="259" name="Picture 258">
          <a:extLst>
            <a:ext uri="{FF2B5EF4-FFF2-40B4-BE49-F238E27FC236}">
              <a16:creationId xmlns:a16="http://schemas.microsoft.com/office/drawing/2014/main" id="{501010A6-E226-451D-914B-F4F5B13AB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49530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65</xdr:row>
      <xdr:rowOff>0</xdr:rowOff>
    </xdr:from>
    <xdr:ext cx="1922145" cy="798195"/>
    <xdr:pic>
      <xdr:nvPicPr>
        <xdr:cNvPr id="260" name="Picture 259">
          <a:extLst>
            <a:ext uri="{FF2B5EF4-FFF2-40B4-BE49-F238E27FC236}">
              <a16:creationId xmlns:a16="http://schemas.microsoft.com/office/drawing/2014/main" id="{DFC50B81-11AD-4BBA-8FDB-5553A8645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0349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66</xdr:row>
      <xdr:rowOff>0</xdr:rowOff>
    </xdr:from>
    <xdr:ext cx="1922145" cy="798195"/>
    <xdr:pic>
      <xdr:nvPicPr>
        <xdr:cNvPr id="261" name="Picture 260">
          <a:extLst>
            <a:ext uri="{FF2B5EF4-FFF2-40B4-BE49-F238E27FC236}">
              <a16:creationId xmlns:a16="http://schemas.microsoft.com/office/drawing/2014/main" id="{C8A3BF49-2BA7-4FDA-B3C0-A80A822F6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1168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67</xdr:row>
      <xdr:rowOff>0</xdr:rowOff>
    </xdr:from>
    <xdr:ext cx="1922145" cy="798195"/>
    <xdr:pic>
      <xdr:nvPicPr>
        <xdr:cNvPr id="262" name="Picture 261">
          <a:extLst>
            <a:ext uri="{FF2B5EF4-FFF2-40B4-BE49-F238E27FC236}">
              <a16:creationId xmlns:a16="http://schemas.microsoft.com/office/drawing/2014/main" id="{EF315DF2-2330-4B45-A77B-DCBAB354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1987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68</xdr:row>
      <xdr:rowOff>0</xdr:rowOff>
    </xdr:from>
    <xdr:ext cx="1922145" cy="798195"/>
    <xdr:pic>
      <xdr:nvPicPr>
        <xdr:cNvPr id="263" name="Picture 262">
          <a:extLst>
            <a:ext uri="{FF2B5EF4-FFF2-40B4-BE49-F238E27FC236}">
              <a16:creationId xmlns:a16="http://schemas.microsoft.com/office/drawing/2014/main" id="{24F07330-A316-4806-AE17-47B7081E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2806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69</xdr:row>
      <xdr:rowOff>0</xdr:rowOff>
    </xdr:from>
    <xdr:ext cx="1922145" cy="798195"/>
    <xdr:pic>
      <xdr:nvPicPr>
        <xdr:cNvPr id="264" name="Picture 263">
          <a:extLst>
            <a:ext uri="{FF2B5EF4-FFF2-40B4-BE49-F238E27FC236}">
              <a16:creationId xmlns:a16="http://schemas.microsoft.com/office/drawing/2014/main" id="{684AA84F-B076-497A-8F42-89DEDB21E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3625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70</xdr:row>
      <xdr:rowOff>0</xdr:rowOff>
    </xdr:from>
    <xdr:ext cx="1922145" cy="798195"/>
    <xdr:pic>
      <xdr:nvPicPr>
        <xdr:cNvPr id="265" name="Picture 264">
          <a:extLst>
            <a:ext uri="{FF2B5EF4-FFF2-40B4-BE49-F238E27FC236}">
              <a16:creationId xmlns:a16="http://schemas.microsoft.com/office/drawing/2014/main" id="{30318A4F-3945-4E61-AD52-99CA3CFDE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4444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71</xdr:row>
      <xdr:rowOff>0</xdr:rowOff>
    </xdr:from>
    <xdr:ext cx="1922145" cy="798195"/>
    <xdr:pic>
      <xdr:nvPicPr>
        <xdr:cNvPr id="266" name="Picture 265">
          <a:extLst>
            <a:ext uri="{FF2B5EF4-FFF2-40B4-BE49-F238E27FC236}">
              <a16:creationId xmlns:a16="http://schemas.microsoft.com/office/drawing/2014/main" id="{43CC023A-C664-4C4A-9B59-C4A5FD12E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5264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72</xdr:row>
      <xdr:rowOff>0</xdr:rowOff>
    </xdr:from>
    <xdr:ext cx="1922145" cy="798195"/>
    <xdr:pic>
      <xdr:nvPicPr>
        <xdr:cNvPr id="267" name="Picture 266">
          <a:extLst>
            <a:ext uri="{FF2B5EF4-FFF2-40B4-BE49-F238E27FC236}">
              <a16:creationId xmlns:a16="http://schemas.microsoft.com/office/drawing/2014/main" id="{358B903D-75F7-46FB-A0A0-EB7B36340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6083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73</xdr:row>
      <xdr:rowOff>0</xdr:rowOff>
    </xdr:from>
    <xdr:ext cx="1922145" cy="798195"/>
    <xdr:pic>
      <xdr:nvPicPr>
        <xdr:cNvPr id="268" name="Picture 267">
          <a:extLst>
            <a:ext uri="{FF2B5EF4-FFF2-40B4-BE49-F238E27FC236}">
              <a16:creationId xmlns:a16="http://schemas.microsoft.com/office/drawing/2014/main" id="{3AE211DB-329A-4762-9BB2-05CCDC6B7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6902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74</xdr:row>
      <xdr:rowOff>0</xdr:rowOff>
    </xdr:from>
    <xdr:ext cx="1922145" cy="798195"/>
    <xdr:pic>
      <xdr:nvPicPr>
        <xdr:cNvPr id="269" name="Picture 268">
          <a:extLst>
            <a:ext uri="{FF2B5EF4-FFF2-40B4-BE49-F238E27FC236}">
              <a16:creationId xmlns:a16="http://schemas.microsoft.com/office/drawing/2014/main" id="{A2D542BB-C833-43EA-ACE1-51FBBDA7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7721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75</xdr:row>
      <xdr:rowOff>0</xdr:rowOff>
    </xdr:from>
    <xdr:ext cx="1922145" cy="798195"/>
    <xdr:pic>
      <xdr:nvPicPr>
        <xdr:cNvPr id="270" name="Picture 269">
          <a:extLst>
            <a:ext uri="{FF2B5EF4-FFF2-40B4-BE49-F238E27FC236}">
              <a16:creationId xmlns:a16="http://schemas.microsoft.com/office/drawing/2014/main" id="{84CA0EC9-E60C-45E6-A821-D3B3672F2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8540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76</xdr:row>
      <xdr:rowOff>0</xdr:rowOff>
    </xdr:from>
    <xdr:ext cx="1922145" cy="798195"/>
    <xdr:pic>
      <xdr:nvPicPr>
        <xdr:cNvPr id="271" name="Picture 270">
          <a:extLst>
            <a:ext uri="{FF2B5EF4-FFF2-40B4-BE49-F238E27FC236}">
              <a16:creationId xmlns:a16="http://schemas.microsoft.com/office/drawing/2014/main" id="{8D62CC43-3ADF-4F70-95F7-D20AB423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59359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77</xdr:row>
      <xdr:rowOff>0</xdr:rowOff>
    </xdr:from>
    <xdr:ext cx="1922145" cy="798195"/>
    <xdr:pic>
      <xdr:nvPicPr>
        <xdr:cNvPr id="272" name="Picture 271">
          <a:extLst>
            <a:ext uri="{FF2B5EF4-FFF2-40B4-BE49-F238E27FC236}">
              <a16:creationId xmlns:a16="http://schemas.microsoft.com/office/drawing/2014/main" id="{D50591D4-1D16-4B38-A4BD-37527D728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0178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78</xdr:row>
      <xdr:rowOff>0</xdr:rowOff>
    </xdr:from>
    <xdr:ext cx="1922145" cy="798195"/>
    <xdr:pic>
      <xdr:nvPicPr>
        <xdr:cNvPr id="273" name="Picture 272">
          <a:extLst>
            <a:ext uri="{FF2B5EF4-FFF2-40B4-BE49-F238E27FC236}">
              <a16:creationId xmlns:a16="http://schemas.microsoft.com/office/drawing/2014/main" id="{E3BC96EC-83B4-4E9D-BC7A-997B62F7A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0998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79</xdr:row>
      <xdr:rowOff>0</xdr:rowOff>
    </xdr:from>
    <xdr:ext cx="1922145" cy="798195"/>
    <xdr:pic>
      <xdr:nvPicPr>
        <xdr:cNvPr id="274" name="Picture 273">
          <a:extLst>
            <a:ext uri="{FF2B5EF4-FFF2-40B4-BE49-F238E27FC236}">
              <a16:creationId xmlns:a16="http://schemas.microsoft.com/office/drawing/2014/main" id="{98EDFBB0-FEC2-4D69-A30F-58A7C8D945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1817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80</xdr:row>
      <xdr:rowOff>0</xdr:rowOff>
    </xdr:from>
    <xdr:ext cx="1922145" cy="798195"/>
    <xdr:pic>
      <xdr:nvPicPr>
        <xdr:cNvPr id="275" name="Picture 274">
          <a:extLst>
            <a:ext uri="{FF2B5EF4-FFF2-40B4-BE49-F238E27FC236}">
              <a16:creationId xmlns:a16="http://schemas.microsoft.com/office/drawing/2014/main" id="{209919A5-A070-4E29-947E-7131152F7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2636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81</xdr:row>
      <xdr:rowOff>0</xdr:rowOff>
    </xdr:from>
    <xdr:ext cx="1922145" cy="798195"/>
    <xdr:pic>
      <xdr:nvPicPr>
        <xdr:cNvPr id="276" name="Picture 275">
          <a:extLst>
            <a:ext uri="{FF2B5EF4-FFF2-40B4-BE49-F238E27FC236}">
              <a16:creationId xmlns:a16="http://schemas.microsoft.com/office/drawing/2014/main" id="{E91AE60E-85A4-4698-B9DE-BEBEF89A8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3455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82</xdr:row>
      <xdr:rowOff>0</xdr:rowOff>
    </xdr:from>
    <xdr:ext cx="1922145" cy="798195"/>
    <xdr:pic>
      <xdr:nvPicPr>
        <xdr:cNvPr id="277" name="Picture 276">
          <a:extLst>
            <a:ext uri="{FF2B5EF4-FFF2-40B4-BE49-F238E27FC236}">
              <a16:creationId xmlns:a16="http://schemas.microsoft.com/office/drawing/2014/main" id="{3586541E-2BA3-48E2-BA42-4A94461D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4274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83</xdr:row>
      <xdr:rowOff>0</xdr:rowOff>
    </xdr:from>
    <xdr:ext cx="1922145" cy="798195"/>
    <xdr:pic>
      <xdr:nvPicPr>
        <xdr:cNvPr id="278" name="Picture 277">
          <a:extLst>
            <a:ext uri="{FF2B5EF4-FFF2-40B4-BE49-F238E27FC236}">
              <a16:creationId xmlns:a16="http://schemas.microsoft.com/office/drawing/2014/main" id="{3D0B0962-26DE-4DAB-A6A3-D54B44FA0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5093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84</xdr:row>
      <xdr:rowOff>0</xdr:rowOff>
    </xdr:from>
    <xdr:ext cx="1922145" cy="798195"/>
    <xdr:pic>
      <xdr:nvPicPr>
        <xdr:cNvPr id="279" name="Picture 278">
          <a:extLst>
            <a:ext uri="{FF2B5EF4-FFF2-40B4-BE49-F238E27FC236}">
              <a16:creationId xmlns:a16="http://schemas.microsoft.com/office/drawing/2014/main" id="{1C2D4CF9-DB41-4ECE-93A5-87E63B92A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59130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85</xdr:row>
      <xdr:rowOff>0</xdr:rowOff>
    </xdr:from>
    <xdr:ext cx="1922145" cy="798195"/>
    <xdr:pic>
      <xdr:nvPicPr>
        <xdr:cNvPr id="280" name="Picture 279">
          <a:extLst>
            <a:ext uri="{FF2B5EF4-FFF2-40B4-BE49-F238E27FC236}">
              <a16:creationId xmlns:a16="http://schemas.microsoft.com/office/drawing/2014/main" id="{A65843BA-94EA-4AD3-88A6-1613F8B3E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6732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86</xdr:row>
      <xdr:rowOff>0</xdr:rowOff>
    </xdr:from>
    <xdr:ext cx="1922145" cy="798195"/>
    <xdr:pic>
      <xdr:nvPicPr>
        <xdr:cNvPr id="281" name="Picture 280">
          <a:extLst>
            <a:ext uri="{FF2B5EF4-FFF2-40B4-BE49-F238E27FC236}">
              <a16:creationId xmlns:a16="http://schemas.microsoft.com/office/drawing/2014/main" id="{C6244DA8-EBB3-45D1-9F88-F4B8FE26B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7551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87</xdr:row>
      <xdr:rowOff>0</xdr:rowOff>
    </xdr:from>
    <xdr:ext cx="1922145" cy="798195"/>
    <xdr:pic>
      <xdr:nvPicPr>
        <xdr:cNvPr id="282" name="Picture 281">
          <a:extLst>
            <a:ext uri="{FF2B5EF4-FFF2-40B4-BE49-F238E27FC236}">
              <a16:creationId xmlns:a16="http://schemas.microsoft.com/office/drawing/2014/main" id="{2342EC5B-69B9-401F-BFA8-5C035A898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83704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88</xdr:row>
      <xdr:rowOff>0</xdr:rowOff>
    </xdr:from>
    <xdr:ext cx="1922145" cy="798195"/>
    <xdr:pic>
      <xdr:nvPicPr>
        <xdr:cNvPr id="283" name="Picture 282">
          <a:extLst>
            <a:ext uri="{FF2B5EF4-FFF2-40B4-BE49-F238E27FC236}">
              <a16:creationId xmlns:a16="http://schemas.microsoft.com/office/drawing/2014/main" id="{601D8485-9912-41D7-981A-5A36478E4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691896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89</xdr:row>
      <xdr:rowOff>0</xdr:rowOff>
    </xdr:from>
    <xdr:ext cx="1922145" cy="798195"/>
    <xdr:pic>
      <xdr:nvPicPr>
        <xdr:cNvPr id="284" name="Picture 283">
          <a:extLst>
            <a:ext uri="{FF2B5EF4-FFF2-40B4-BE49-F238E27FC236}">
              <a16:creationId xmlns:a16="http://schemas.microsoft.com/office/drawing/2014/main" id="{CA4B0956-E35C-4614-9E87-A99C1A9CD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00087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90</xdr:row>
      <xdr:rowOff>0</xdr:rowOff>
    </xdr:from>
    <xdr:ext cx="1922145" cy="798195"/>
    <xdr:pic>
      <xdr:nvPicPr>
        <xdr:cNvPr id="285" name="Picture 284">
          <a:extLst>
            <a:ext uri="{FF2B5EF4-FFF2-40B4-BE49-F238E27FC236}">
              <a16:creationId xmlns:a16="http://schemas.microsoft.com/office/drawing/2014/main" id="{0A6A763E-4C57-44B7-AF60-12CFDCF22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08279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91</xdr:row>
      <xdr:rowOff>0</xdr:rowOff>
    </xdr:from>
    <xdr:ext cx="1922145" cy="798195"/>
    <xdr:pic>
      <xdr:nvPicPr>
        <xdr:cNvPr id="286" name="Picture 285">
          <a:extLst>
            <a:ext uri="{FF2B5EF4-FFF2-40B4-BE49-F238E27FC236}">
              <a16:creationId xmlns:a16="http://schemas.microsoft.com/office/drawing/2014/main" id="{AB44441F-8978-40C9-996D-138CDCBC8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16470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92</xdr:row>
      <xdr:rowOff>0</xdr:rowOff>
    </xdr:from>
    <xdr:ext cx="1922145" cy="798195"/>
    <xdr:pic>
      <xdr:nvPicPr>
        <xdr:cNvPr id="287" name="Picture 286">
          <a:extLst>
            <a:ext uri="{FF2B5EF4-FFF2-40B4-BE49-F238E27FC236}">
              <a16:creationId xmlns:a16="http://schemas.microsoft.com/office/drawing/2014/main" id="{68E9E532-EA1F-4CB9-9CAD-DCA55C9FB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24662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93</xdr:row>
      <xdr:rowOff>0</xdr:rowOff>
    </xdr:from>
    <xdr:ext cx="1922145" cy="798195"/>
    <xdr:pic>
      <xdr:nvPicPr>
        <xdr:cNvPr id="288" name="Picture 287">
          <a:extLst>
            <a:ext uri="{FF2B5EF4-FFF2-40B4-BE49-F238E27FC236}">
              <a16:creationId xmlns:a16="http://schemas.microsoft.com/office/drawing/2014/main" id="{B1F6059A-3646-4046-A5CD-0C629DC2E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32853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94</xdr:row>
      <xdr:rowOff>0</xdr:rowOff>
    </xdr:from>
    <xdr:ext cx="1922145" cy="798195"/>
    <xdr:pic>
      <xdr:nvPicPr>
        <xdr:cNvPr id="289" name="Picture 288">
          <a:extLst>
            <a:ext uri="{FF2B5EF4-FFF2-40B4-BE49-F238E27FC236}">
              <a16:creationId xmlns:a16="http://schemas.microsoft.com/office/drawing/2014/main" id="{95698D4A-CE93-41C3-AA62-8D4DCDA2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41045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95</xdr:row>
      <xdr:rowOff>0</xdr:rowOff>
    </xdr:from>
    <xdr:ext cx="1922145" cy="798195"/>
    <xdr:pic>
      <xdr:nvPicPr>
        <xdr:cNvPr id="290" name="Picture 289">
          <a:extLst>
            <a:ext uri="{FF2B5EF4-FFF2-40B4-BE49-F238E27FC236}">
              <a16:creationId xmlns:a16="http://schemas.microsoft.com/office/drawing/2014/main" id="{858377E5-E619-4E76-A5E0-0B8D0A6DD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49236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96</xdr:row>
      <xdr:rowOff>0</xdr:rowOff>
    </xdr:from>
    <xdr:ext cx="1922145" cy="798195"/>
    <xdr:pic>
      <xdr:nvPicPr>
        <xdr:cNvPr id="291" name="Picture 290">
          <a:extLst>
            <a:ext uri="{FF2B5EF4-FFF2-40B4-BE49-F238E27FC236}">
              <a16:creationId xmlns:a16="http://schemas.microsoft.com/office/drawing/2014/main" id="{33B1AA32-D884-444C-A0CE-EBBCDC5F3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57428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97</xdr:row>
      <xdr:rowOff>0</xdr:rowOff>
    </xdr:from>
    <xdr:ext cx="1922145" cy="798195"/>
    <xdr:pic>
      <xdr:nvPicPr>
        <xdr:cNvPr id="292" name="Picture 291">
          <a:extLst>
            <a:ext uri="{FF2B5EF4-FFF2-40B4-BE49-F238E27FC236}">
              <a16:creationId xmlns:a16="http://schemas.microsoft.com/office/drawing/2014/main" id="{25081C87-59D7-4B77-81CF-8FC2F4424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65619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98</xdr:row>
      <xdr:rowOff>0</xdr:rowOff>
    </xdr:from>
    <xdr:ext cx="1922145" cy="798195"/>
    <xdr:pic>
      <xdr:nvPicPr>
        <xdr:cNvPr id="293" name="Picture 292">
          <a:extLst>
            <a:ext uri="{FF2B5EF4-FFF2-40B4-BE49-F238E27FC236}">
              <a16:creationId xmlns:a16="http://schemas.microsoft.com/office/drawing/2014/main" id="{61476B1E-4D7B-4AE4-B34D-AB1112000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73811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99</xdr:row>
      <xdr:rowOff>0</xdr:rowOff>
    </xdr:from>
    <xdr:ext cx="1922145" cy="798195"/>
    <xdr:pic>
      <xdr:nvPicPr>
        <xdr:cNvPr id="294" name="Picture 293">
          <a:extLst>
            <a:ext uri="{FF2B5EF4-FFF2-40B4-BE49-F238E27FC236}">
              <a16:creationId xmlns:a16="http://schemas.microsoft.com/office/drawing/2014/main" id="{E7354E50-6759-46BA-993C-905AB444A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82002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100</xdr:row>
      <xdr:rowOff>0</xdr:rowOff>
    </xdr:from>
    <xdr:ext cx="1922145" cy="798195"/>
    <xdr:pic>
      <xdr:nvPicPr>
        <xdr:cNvPr id="295" name="Picture 294">
          <a:extLst>
            <a:ext uri="{FF2B5EF4-FFF2-40B4-BE49-F238E27FC236}">
              <a16:creationId xmlns:a16="http://schemas.microsoft.com/office/drawing/2014/main" id="{6CA6D0C6-D120-4ACF-AA63-635477064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90194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101</xdr:row>
      <xdr:rowOff>0</xdr:rowOff>
    </xdr:from>
    <xdr:ext cx="1922145" cy="798195"/>
    <xdr:pic>
      <xdr:nvPicPr>
        <xdr:cNvPr id="296" name="Picture 295">
          <a:extLst>
            <a:ext uri="{FF2B5EF4-FFF2-40B4-BE49-F238E27FC236}">
              <a16:creationId xmlns:a16="http://schemas.microsoft.com/office/drawing/2014/main" id="{097BD591-AC31-4284-BBF6-0B3DE5512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798385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102</xdr:row>
      <xdr:rowOff>0</xdr:rowOff>
    </xdr:from>
    <xdr:ext cx="1922145" cy="798195"/>
    <xdr:pic>
      <xdr:nvPicPr>
        <xdr:cNvPr id="297" name="Picture 296">
          <a:extLst>
            <a:ext uri="{FF2B5EF4-FFF2-40B4-BE49-F238E27FC236}">
              <a16:creationId xmlns:a16="http://schemas.microsoft.com/office/drawing/2014/main" id="{2B340203-82EB-4631-B36D-00E67041E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06577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103</xdr:row>
      <xdr:rowOff>0</xdr:rowOff>
    </xdr:from>
    <xdr:ext cx="1922145" cy="798195"/>
    <xdr:pic>
      <xdr:nvPicPr>
        <xdr:cNvPr id="298" name="Picture 297">
          <a:extLst>
            <a:ext uri="{FF2B5EF4-FFF2-40B4-BE49-F238E27FC236}">
              <a16:creationId xmlns:a16="http://schemas.microsoft.com/office/drawing/2014/main" id="{3D82DC3F-C506-4613-962D-E11A0E048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814768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4</xdr:row>
      <xdr:rowOff>0</xdr:rowOff>
    </xdr:from>
    <xdr:ext cx="1925955" cy="798195"/>
    <xdr:pic>
      <xdr:nvPicPr>
        <xdr:cNvPr id="299" name="Picture 298">
          <a:extLst>
            <a:ext uri="{FF2B5EF4-FFF2-40B4-BE49-F238E27FC236}">
              <a16:creationId xmlns:a16="http://schemas.microsoft.com/office/drawing/2014/main" id="{70F749E5-1A2B-4451-8969-8561BF84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381000"/>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5</xdr:row>
      <xdr:rowOff>0</xdr:rowOff>
    </xdr:from>
    <xdr:ext cx="1922145" cy="798195"/>
    <xdr:pic>
      <xdr:nvPicPr>
        <xdr:cNvPr id="300" name="Picture 299">
          <a:extLst>
            <a:ext uri="{FF2B5EF4-FFF2-40B4-BE49-F238E27FC236}">
              <a16:creationId xmlns:a16="http://schemas.microsoft.com/office/drawing/2014/main" id="{98F1052E-C06A-4963-AAAF-95FB6D587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120015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6</xdr:row>
      <xdr:rowOff>0</xdr:rowOff>
    </xdr:from>
    <xdr:ext cx="1922145" cy="798195"/>
    <xdr:pic>
      <xdr:nvPicPr>
        <xdr:cNvPr id="301" name="Picture 300">
          <a:extLst>
            <a:ext uri="{FF2B5EF4-FFF2-40B4-BE49-F238E27FC236}">
              <a16:creationId xmlns:a16="http://schemas.microsoft.com/office/drawing/2014/main" id="{2F3A3FA6-08B5-406C-BE63-605971DC7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00400" y="2019300"/>
          <a:ext cx="192214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0</xdr:colOff>
      <xdr:row>2</xdr:row>
      <xdr:rowOff>0</xdr:rowOff>
    </xdr:from>
    <xdr:ext cx="1925955" cy="798195"/>
    <xdr:pic>
      <xdr:nvPicPr>
        <xdr:cNvPr id="302" name="Picture 301">
          <a:extLst>
            <a:ext uri="{FF2B5EF4-FFF2-40B4-BE49-F238E27FC236}">
              <a16:creationId xmlns:a16="http://schemas.microsoft.com/office/drawing/2014/main" id="{6D6704B5-B0CF-4D34-92BA-C4EEC6FC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95625" y="390525"/>
          <a:ext cx="1925955" cy="7981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8ADBC-459E-46D1-8215-7E93900AA8EC}">
  <dimension ref="A1:S66"/>
  <sheetViews>
    <sheetView tabSelected="1" zoomScaleNormal="100" workbookViewId="0"/>
  </sheetViews>
  <sheetFormatPr defaultRowHeight="15" x14ac:dyDescent="0.25"/>
  <sheetData>
    <row r="1" spans="1:19" ht="15.75" thickBot="1" x14ac:dyDescent="0.3">
      <c r="A1" s="39" t="s">
        <v>811</v>
      </c>
    </row>
    <row r="2" spans="1:19" ht="34.15" customHeight="1" x14ac:dyDescent="0.25">
      <c r="C2" s="38" t="s">
        <v>814</v>
      </c>
      <c r="K2" s="154" t="s">
        <v>247</v>
      </c>
      <c r="L2" s="155"/>
      <c r="M2" s="155"/>
      <c r="N2" s="155"/>
      <c r="O2" s="156"/>
      <c r="P2" s="64"/>
      <c r="Q2" s="64"/>
      <c r="R2" s="64"/>
      <c r="S2" s="64"/>
    </row>
    <row r="3" spans="1:19" ht="18.75" x14ac:dyDescent="0.3">
      <c r="A3" s="18" t="s">
        <v>138</v>
      </c>
      <c r="K3" s="157"/>
      <c r="L3" s="158"/>
      <c r="M3" s="158"/>
      <c r="N3" s="158"/>
      <c r="O3" s="159"/>
    </row>
    <row r="4" spans="1:19" x14ac:dyDescent="0.25">
      <c r="A4" t="s">
        <v>140</v>
      </c>
      <c r="K4" s="157"/>
      <c r="L4" s="158"/>
      <c r="M4" s="158"/>
      <c r="N4" s="158"/>
      <c r="O4" s="159"/>
    </row>
    <row r="5" spans="1:19" ht="15.75" thickBot="1" x14ac:dyDescent="0.3">
      <c r="A5" t="s">
        <v>141</v>
      </c>
      <c r="K5" s="160"/>
      <c r="L5" s="161"/>
      <c r="M5" s="161"/>
      <c r="N5" s="161"/>
      <c r="O5" s="162"/>
    </row>
    <row r="6" spans="1:19" x14ac:dyDescent="0.25">
      <c r="A6" t="s">
        <v>149</v>
      </c>
    </row>
    <row r="7" spans="1:19" x14ac:dyDescent="0.25">
      <c r="A7" s="69" t="s">
        <v>269</v>
      </c>
    </row>
    <row r="8" spans="1:19" x14ac:dyDescent="0.25">
      <c r="A8" t="s">
        <v>248</v>
      </c>
    </row>
    <row r="10" spans="1:19" x14ac:dyDescent="0.25">
      <c r="A10" t="s">
        <v>139</v>
      </c>
    </row>
    <row r="11" spans="1:19" x14ac:dyDescent="0.25">
      <c r="A11" t="s">
        <v>260</v>
      </c>
    </row>
    <row r="12" spans="1:19" x14ac:dyDescent="0.25">
      <c r="A12" t="s">
        <v>812</v>
      </c>
    </row>
    <row r="13" spans="1:19" x14ac:dyDescent="0.25">
      <c r="A13" t="s">
        <v>276</v>
      </c>
    </row>
    <row r="14" spans="1:19" x14ac:dyDescent="0.25">
      <c r="B14" s="1" t="s">
        <v>275</v>
      </c>
    </row>
    <row r="16" spans="1:19" x14ac:dyDescent="0.25">
      <c r="A16" t="s">
        <v>257</v>
      </c>
    </row>
    <row r="17" spans="1:15" x14ac:dyDescent="0.25">
      <c r="B17" t="s">
        <v>272</v>
      </c>
    </row>
    <row r="18" spans="1:15" x14ac:dyDescent="0.25">
      <c r="B18" s="1" t="s">
        <v>178</v>
      </c>
    </row>
    <row r="19" spans="1:15" x14ac:dyDescent="0.25">
      <c r="B19" s="1" t="s">
        <v>179</v>
      </c>
    </row>
    <row r="20" spans="1:15" x14ac:dyDescent="0.25">
      <c r="B20" t="s">
        <v>180</v>
      </c>
    </row>
    <row r="22" spans="1:15" ht="18.75" x14ac:dyDescent="0.3">
      <c r="A22" s="18" t="s">
        <v>256</v>
      </c>
    </row>
    <row r="23" spans="1:15" x14ac:dyDescent="0.25">
      <c r="A23" t="s">
        <v>271</v>
      </c>
    </row>
    <row r="24" spans="1:15" x14ac:dyDescent="0.25">
      <c r="A24" t="s">
        <v>270</v>
      </c>
    </row>
    <row r="25" spans="1:15" x14ac:dyDescent="0.25">
      <c r="A25" t="s">
        <v>258</v>
      </c>
    </row>
    <row r="26" spans="1:15" x14ac:dyDescent="0.25">
      <c r="A26" t="s">
        <v>259</v>
      </c>
    </row>
    <row r="27" spans="1:15" x14ac:dyDescent="0.25">
      <c r="A27" t="s">
        <v>255</v>
      </c>
    </row>
    <row r="29" spans="1:15" ht="18.75" x14ac:dyDescent="0.3">
      <c r="A29" s="18" t="s">
        <v>249</v>
      </c>
    </row>
    <row r="30" spans="1:15" x14ac:dyDescent="0.25">
      <c r="A30" t="s">
        <v>177</v>
      </c>
    </row>
    <row r="31" spans="1:15" ht="60" customHeight="1" x14ac:dyDescent="0.25">
      <c r="A31" s="17" t="s">
        <v>143</v>
      </c>
      <c r="C31" s="16"/>
      <c r="F31" s="153" t="s">
        <v>218</v>
      </c>
      <c r="G31" s="153"/>
      <c r="H31" s="153"/>
      <c r="I31" s="153"/>
      <c r="J31" s="153"/>
      <c r="K31" s="153"/>
      <c r="L31" s="153"/>
      <c r="M31" s="153"/>
      <c r="N31" s="153"/>
      <c r="O31" s="153"/>
    </row>
    <row r="32" spans="1:15" ht="60" customHeight="1" x14ac:dyDescent="0.25">
      <c r="A32" s="17" t="s">
        <v>142</v>
      </c>
      <c r="C32" s="16"/>
      <c r="F32" s="153" t="s">
        <v>219</v>
      </c>
      <c r="G32" s="153"/>
      <c r="H32" s="153"/>
      <c r="I32" s="153"/>
      <c r="J32" s="153"/>
      <c r="K32" s="153"/>
      <c r="L32" s="153"/>
      <c r="M32" s="153"/>
      <c r="N32" s="153"/>
      <c r="O32" s="153"/>
    </row>
    <row r="33" spans="1:15" ht="60" customHeight="1" x14ac:dyDescent="0.25">
      <c r="A33" s="17" t="s">
        <v>145</v>
      </c>
      <c r="C33" s="16"/>
      <c r="F33" s="153" t="s">
        <v>219</v>
      </c>
      <c r="G33" s="153"/>
      <c r="H33" s="153"/>
      <c r="I33" s="153"/>
      <c r="J33" s="153"/>
      <c r="K33" s="153"/>
      <c r="L33" s="153"/>
      <c r="M33" s="153"/>
      <c r="N33" s="153"/>
      <c r="O33" s="153"/>
    </row>
    <row r="34" spans="1:15" ht="60" customHeight="1" x14ac:dyDescent="0.25">
      <c r="A34" s="17" t="s">
        <v>144</v>
      </c>
      <c r="C34" s="16"/>
      <c r="F34" s="153" t="s">
        <v>228</v>
      </c>
      <c r="G34" s="153"/>
      <c r="H34" s="153"/>
      <c r="I34" s="153"/>
      <c r="J34" s="153"/>
      <c r="K34" s="153"/>
      <c r="L34" s="153"/>
      <c r="M34" s="153"/>
      <c r="N34" s="153"/>
      <c r="O34" s="153"/>
    </row>
    <row r="35" spans="1:15" ht="60" customHeight="1" x14ac:dyDescent="0.25">
      <c r="A35" s="17" t="s">
        <v>176</v>
      </c>
      <c r="F35" s="163" t="s">
        <v>250</v>
      </c>
      <c r="G35" s="163"/>
      <c r="H35" s="163"/>
      <c r="I35" s="163"/>
      <c r="J35" s="163"/>
      <c r="K35" s="163"/>
      <c r="L35" s="163"/>
      <c r="M35" s="163"/>
      <c r="N35" s="163"/>
      <c r="O35" s="163"/>
    </row>
    <row r="40" spans="1:15" x14ac:dyDescent="0.25">
      <c r="A40" s="16"/>
      <c r="C40" s="16"/>
    </row>
    <row r="66" spans="12:12" x14ac:dyDescent="0.25">
      <c r="L66" s="1"/>
    </row>
  </sheetData>
  <sheetProtection algorithmName="SHA-512" hashValue="dlFFDcpdFH2L3rkl8KH47PvjURa/Jm6+vxfGEIOE3kl69udIS58lqxwbcCiBd40uKsnKEhz8dhrnRG5HeD0zcw==" saltValue="m9lu9x5iZgHf5TiPnqpWrw==" spinCount="100000" sheet="1" selectLockedCells="1" selectUnlockedCells="1"/>
  <mergeCells count="6">
    <mergeCell ref="F31:O31"/>
    <mergeCell ref="K2:O5"/>
    <mergeCell ref="F35:O35"/>
    <mergeCell ref="F34:O34"/>
    <mergeCell ref="F33:O33"/>
    <mergeCell ref="F32:O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84949-7A7C-4D91-9158-B5235BA80F50}">
  <dimension ref="A1:AM36"/>
  <sheetViews>
    <sheetView zoomScaleNormal="100" workbookViewId="0">
      <selection activeCell="B3" sqref="B3"/>
    </sheetView>
  </sheetViews>
  <sheetFormatPr defaultRowHeight="15" x14ac:dyDescent="0.25"/>
  <cols>
    <col min="1" max="2" width="22.7109375" style="4" customWidth="1"/>
    <col min="3" max="3" width="50.7109375" style="4" customWidth="1"/>
    <col min="4" max="4" width="50.7109375" style="4" hidden="1" customWidth="1"/>
    <col min="5" max="5" width="54.7109375" style="4" hidden="1" customWidth="1"/>
    <col min="6" max="7" width="50.7109375" style="4" hidden="1" customWidth="1"/>
    <col min="8" max="8" width="30.7109375" style="4" customWidth="1"/>
    <col min="9" max="9" width="15.7109375" style="4" hidden="1" customWidth="1"/>
    <col min="10" max="10" width="30.7109375" style="4" customWidth="1"/>
    <col min="11" max="11" width="45.7109375" style="4" customWidth="1"/>
    <col min="12" max="12" width="15.7109375" style="4" customWidth="1"/>
    <col min="13" max="13" width="10.7109375" style="4" hidden="1" customWidth="1"/>
    <col min="14" max="15" width="15.7109375" style="4" hidden="1" customWidth="1"/>
    <col min="16" max="16" width="17.7109375" style="4" bestFit="1" customWidth="1"/>
    <col min="17" max="22" width="10.7109375" style="4" hidden="1" customWidth="1"/>
    <col min="23" max="23" width="100.7109375" style="4" customWidth="1"/>
    <col min="27" max="27" width="14.7109375" bestFit="1" customWidth="1"/>
  </cols>
  <sheetData>
    <row r="1" spans="1:39" ht="15.75" thickBot="1" x14ac:dyDescent="0.3">
      <c r="A1" s="164" t="s">
        <v>17</v>
      </c>
      <c r="B1" s="164"/>
      <c r="C1" s="164"/>
      <c r="D1" s="164"/>
      <c r="E1" s="164"/>
      <c r="F1" s="164"/>
      <c r="G1" s="164"/>
      <c r="H1" s="164"/>
      <c r="I1" s="164"/>
      <c r="J1" s="164"/>
      <c r="K1" s="164"/>
      <c r="L1" s="164"/>
      <c r="M1" s="164"/>
      <c r="N1" s="164"/>
      <c r="O1" s="164"/>
      <c r="P1" s="164"/>
      <c r="Q1" s="164"/>
      <c r="R1" s="164"/>
      <c r="S1" s="164"/>
      <c r="T1" s="164"/>
      <c r="U1" s="164"/>
      <c r="V1" s="164"/>
      <c r="W1" s="165"/>
    </row>
    <row r="2" spans="1:39" ht="15.75" thickBot="1" x14ac:dyDescent="0.3">
      <c r="A2" s="14" t="s">
        <v>83</v>
      </c>
      <c r="B2" s="8" t="s">
        <v>84</v>
      </c>
      <c r="C2" s="134" t="s">
        <v>85</v>
      </c>
      <c r="D2" s="6" t="s">
        <v>233</v>
      </c>
      <c r="E2" s="6" t="s">
        <v>86</v>
      </c>
      <c r="F2" s="6" t="s">
        <v>232</v>
      </c>
      <c r="G2" s="8" t="s">
        <v>87</v>
      </c>
      <c r="H2" s="6" t="s">
        <v>18</v>
      </c>
      <c r="I2" s="66" t="s">
        <v>19</v>
      </c>
      <c r="J2" s="6" t="s">
        <v>206</v>
      </c>
      <c r="K2" s="6" t="s">
        <v>205</v>
      </c>
      <c r="L2" s="7" t="s">
        <v>204</v>
      </c>
      <c r="M2" s="14" t="s">
        <v>88</v>
      </c>
      <c r="N2" s="8" t="s">
        <v>20</v>
      </c>
      <c r="O2" s="8" t="s">
        <v>280</v>
      </c>
      <c r="P2" s="8" t="s">
        <v>89</v>
      </c>
      <c r="Q2" s="8" t="s">
        <v>22</v>
      </c>
      <c r="R2" s="8" t="s">
        <v>229</v>
      </c>
      <c r="S2" s="8" t="s">
        <v>23</v>
      </c>
      <c r="T2" s="8" t="s">
        <v>215</v>
      </c>
      <c r="U2" s="8" t="s">
        <v>216</v>
      </c>
      <c r="V2" s="65" t="s">
        <v>207</v>
      </c>
      <c r="W2" s="13" t="s">
        <v>21</v>
      </c>
    </row>
    <row r="3" spans="1:39" ht="15.75" thickBot="1" x14ac:dyDescent="0.3">
      <c r="A3" s="3" t="s">
        <v>813</v>
      </c>
      <c r="B3" s="70"/>
      <c r="C3" s="71"/>
      <c r="D3" s="71"/>
      <c r="E3" s="72"/>
      <c r="F3" s="71"/>
      <c r="G3" s="73"/>
      <c r="H3" s="74"/>
      <c r="I3" s="74"/>
      <c r="J3" s="74"/>
      <c r="K3" s="75"/>
      <c r="L3" s="76"/>
      <c r="M3" s="77"/>
      <c r="N3" s="78"/>
      <c r="O3" s="78"/>
      <c r="P3" s="74"/>
      <c r="Q3" s="74"/>
      <c r="R3" s="74"/>
      <c r="S3" s="74"/>
      <c r="T3" s="72"/>
      <c r="U3" s="72"/>
      <c r="V3" s="79" t="s">
        <v>254</v>
      </c>
      <c r="W3" s="80"/>
    </row>
    <row r="5" spans="1:39" x14ac:dyDescent="0.25">
      <c r="X5" s="4"/>
      <c r="Y5" s="4"/>
      <c r="Z5" s="4"/>
      <c r="AA5" s="4"/>
      <c r="AB5" s="4"/>
      <c r="AC5" s="4"/>
      <c r="AD5" s="4"/>
      <c r="AE5" s="4"/>
      <c r="AF5" s="4"/>
      <c r="AG5" s="4"/>
      <c r="AH5" s="4"/>
      <c r="AI5" s="4"/>
      <c r="AJ5" s="4"/>
      <c r="AK5" s="4"/>
      <c r="AL5" s="4"/>
      <c r="AM5" s="4"/>
    </row>
    <row r="6" spans="1:39" x14ac:dyDescent="0.25">
      <c r="X6" s="4"/>
      <c r="Y6" s="4"/>
      <c r="Z6" s="4"/>
      <c r="AA6" s="4"/>
      <c r="AB6" s="4"/>
      <c r="AC6" s="4"/>
      <c r="AD6" s="4"/>
      <c r="AE6" s="4"/>
      <c r="AF6" s="4"/>
      <c r="AG6" s="4"/>
      <c r="AH6" s="4"/>
      <c r="AI6" s="4"/>
      <c r="AJ6" s="4"/>
      <c r="AK6" s="4"/>
      <c r="AL6" s="4"/>
      <c r="AM6" s="4"/>
    </row>
    <row r="7" spans="1:39" x14ac:dyDescent="0.25">
      <c r="X7" s="4"/>
      <c r="Y7" s="4"/>
      <c r="Z7" s="4"/>
      <c r="AA7" s="4"/>
      <c r="AB7" s="4"/>
      <c r="AC7" s="4"/>
      <c r="AD7" s="4"/>
      <c r="AE7" s="4"/>
      <c r="AF7" s="4"/>
      <c r="AG7" s="4"/>
      <c r="AH7" s="4"/>
      <c r="AI7" s="4"/>
      <c r="AJ7" s="4"/>
      <c r="AK7" s="4"/>
      <c r="AL7" s="4"/>
      <c r="AM7" s="4"/>
    </row>
    <row r="8" spans="1:39" x14ac:dyDescent="0.25">
      <c r="X8" s="4"/>
      <c r="Y8" s="4"/>
      <c r="Z8" s="4"/>
      <c r="AA8" s="4"/>
      <c r="AB8" s="4"/>
      <c r="AC8" s="4"/>
      <c r="AD8" s="4"/>
      <c r="AE8" s="4"/>
      <c r="AF8" s="4"/>
      <c r="AG8" s="4"/>
      <c r="AH8" s="4"/>
      <c r="AI8" s="4"/>
      <c r="AJ8" s="4"/>
      <c r="AK8" s="4"/>
      <c r="AL8" s="4"/>
      <c r="AM8" s="4"/>
    </row>
    <row r="9" spans="1:39" x14ac:dyDescent="0.25">
      <c r="X9" s="4"/>
      <c r="Y9" s="4"/>
      <c r="Z9" s="4"/>
      <c r="AA9" s="4"/>
      <c r="AB9" s="4"/>
      <c r="AC9" s="4"/>
      <c r="AD9" s="4"/>
      <c r="AE9" s="4"/>
      <c r="AF9" s="4"/>
      <c r="AG9" s="4"/>
      <c r="AH9" s="4"/>
      <c r="AI9" s="4"/>
      <c r="AJ9" s="4"/>
      <c r="AK9" s="4"/>
      <c r="AL9" s="4"/>
      <c r="AM9" s="4"/>
    </row>
    <row r="10" spans="1:39" x14ac:dyDescent="0.25">
      <c r="X10" s="4"/>
      <c r="Y10" s="4"/>
      <c r="Z10" s="4"/>
      <c r="AA10" s="4"/>
      <c r="AB10" s="4"/>
      <c r="AC10" s="4"/>
      <c r="AD10" s="4"/>
      <c r="AE10" s="4"/>
      <c r="AF10" s="4"/>
      <c r="AG10" s="4"/>
      <c r="AH10" s="4"/>
      <c r="AI10" s="4"/>
      <c r="AJ10" s="4"/>
      <c r="AK10" s="4"/>
      <c r="AL10" s="4"/>
      <c r="AM10" s="4"/>
    </row>
    <row r="11" spans="1:39" x14ac:dyDescent="0.25">
      <c r="X11" s="4"/>
      <c r="Y11" s="4"/>
      <c r="Z11" s="4"/>
      <c r="AA11" s="4"/>
      <c r="AB11" s="4"/>
      <c r="AC11" s="4"/>
      <c r="AD11" s="4"/>
      <c r="AE11" s="4"/>
      <c r="AF11" s="4"/>
      <c r="AG11" s="4"/>
      <c r="AH11" s="4"/>
      <c r="AI11" s="4"/>
      <c r="AJ11" s="4"/>
      <c r="AK11" s="4"/>
      <c r="AL11" s="4"/>
      <c r="AM11" s="4"/>
    </row>
    <row r="12" spans="1:39" x14ac:dyDescent="0.25">
      <c r="X12" s="4"/>
      <c r="Y12" s="4"/>
      <c r="Z12" s="4"/>
      <c r="AA12" s="4"/>
      <c r="AB12" s="4"/>
      <c r="AC12" s="4"/>
      <c r="AD12" s="4"/>
      <c r="AE12" s="4"/>
      <c r="AF12" s="4"/>
      <c r="AG12" s="4"/>
      <c r="AH12" s="4"/>
      <c r="AI12" s="4"/>
      <c r="AJ12" s="4"/>
      <c r="AK12" s="4"/>
      <c r="AL12" s="4"/>
      <c r="AM12" s="4"/>
    </row>
    <row r="13" spans="1:39" x14ac:dyDescent="0.25">
      <c r="X13" s="4"/>
      <c r="Y13" s="4"/>
      <c r="Z13" s="4"/>
      <c r="AA13" s="4"/>
      <c r="AB13" s="4"/>
      <c r="AC13" s="4"/>
      <c r="AD13" s="4"/>
      <c r="AE13" s="4"/>
      <c r="AF13" s="4"/>
      <c r="AG13" s="4"/>
      <c r="AH13" s="4"/>
      <c r="AI13" s="4"/>
      <c r="AJ13" s="4"/>
      <c r="AK13" s="4"/>
      <c r="AL13" s="4"/>
      <c r="AM13" s="4"/>
    </row>
    <row r="14" spans="1:39" x14ac:dyDescent="0.25">
      <c r="X14" s="4"/>
      <c r="Y14" s="4"/>
      <c r="Z14" s="4"/>
      <c r="AA14" s="4"/>
      <c r="AB14" s="4"/>
      <c r="AC14" s="4"/>
      <c r="AD14" s="4"/>
      <c r="AE14" s="4"/>
      <c r="AF14" s="4"/>
      <c r="AG14" s="4"/>
      <c r="AH14" s="4"/>
      <c r="AI14" s="4"/>
      <c r="AJ14" s="4"/>
      <c r="AK14" s="4"/>
      <c r="AL14" s="4"/>
      <c r="AM14" s="4"/>
    </row>
    <row r="15" spans="1:39" x14ac:dyDescent="0.25">
      <c r="X15" s="4"/>
      <c r="Y15" s="4"/>
      <c r="Z15" s="4"/>
      <c r="AA15" s="4"/>
      <c r="AB15" s="4"/>
      <c r="AC15" s="4"/>
      <c r="AD15" s="4"/>
      <c r="AE15" s="4"/>
      <c r="AF15" s="4"/>
      <c r="AG15" s="4"/>
      <c r="AH15" s="4"/>
      <c r="AI15" s="4"/>
      <c r="AJ15" s="4"/>
      <c r="AK15" s="4"/>
      <c r="AL15" s="4"/>
      <c r="AM15" s="4"/>
    </row>
    <row r="16" spans="1:39" x14ac:dyDescent="0.25">
      <c r="X16" s="4"/>
      <c r="Y16" s="4"/>
      <c r="Z16" s="4"/>
      <c r="AA16" s="4"/>
      <c r="AB16" s="4"/>
      <c r="AC16" s="4"/>
      <c r="AD16" s="4"/>
      <c r="AE16" s="4"/>
      <c r="AF16" s="4"/>
      <c r="AG16" s="4"/>
      <c r="AH16" s="4"/>
      <c r="AI16" s="4"/>
      <c r="AJ16" s="4"/>
      <c r="AK16" s="4"/>
      <c r="AL16" s="4"/>
      <c r="AM16" s="4"/>
    </row>
    <row r="17" spans="24:39" x14ac:dyDescent="0.25">
      <c r="X17" s="4"/>
      <c r="Y17" s="4"/>
      <c r="Z17" s="4"/>
      <c r="AA17" s="4"/>
      <c r="AB17" s="4"/>
      <c r="AC17" s="4"/>
      <c r="AD17" s="4"/>
      <c r="AE17" s="4"/>
      <c r="AF17" s="4"/>
      <c r="AG17" s="4"/>
      <c r="AH17" s="4"/>
      <c r="AI17" s="4"/>
      <c r="AJ17" s="4"/>
      <c r="AK17" s="4"/>
      <c r="AL17" s="4"/>
      <c r="AM17" s="4"/>
    </row>
    <row r="18" spans="24:39" x14ac:dyDescent="0.25">
      <c r="X18" s="4"/>
      <c r="Y18" s="4"/>
      <c r="Z18" s="4"/>
      <c r="AA18" s="4"/>
      <c r="AB18" s="4"/>
      <c r="AC18" s="4"/>
      <c r="AD18" s="4"/>
      <c r="AE18" s="4"/>
      <c r="AF18" s="4"/>
      <c r="AG18" s="4"/>
      <c r="AH18" s="4"/>
      <c r="AI18" s="4"/>
      <c r="AJ18" s="4"/>
      <c r="AK18" s="4"/>
      <c r="AL18" s="4"/>
      <c r="AM18" s="4"/>
    </row>
    <row r="19" spans="24:39" x14ac:dyDescent="0.25">
      <c r="X19" s="4"/>
      <c r="Y19" s="4"/>
      <c r="Z19" s="4"/>
      <c r="AA19" s="4"/>
      <c r="AB19" s="4"/>
      <c r="AC19" s="4"/>
      <c r="AD19" s="4"/>
      <c r="AE19" s="4"/>
      <c r="AF19" s="4"/>
      <c r="AG19" s="4"/>
      <c r="AH19" s="4"/>
      <c r="AI19" s="4"/>
      <c r="AJ19" s="4"/>
      <c r="AK19" s="4"/>
      <c r="AL19" s="4"/>
      <c r="AM19" s="4"/>
    </row>
    <row r="20" spans="24:39" x14ac:dyDescent="0.25">
      <c r="X20" s="4"/>
      <c r="Y20" s="4"/>
      <c r="Z20" s="4"/>
      <c r="AA20" s="4"/>
      <c r="AB20" s="4"/>
      <c r="AC20" s="4"/>
      <c r="AD20" s="4"/>
      <c r="AE20" s="4"/>
      <c r="AF20" s="4"/>
      <c r="AG20" s="4"/>
      <c r="AH20" s="4"/>
      <c r="AI20" s="4"/>
      <c r="AJ20" s="4"/>
      <c r="AK20" s="4"/>
      <c r="AL20" s="4"/>
      <c r="AM20" s="4"/>
    </row>
    <row r="21" spans="24:39" x14ac:dyDescent="0.25">
      <c r="X21" s="4"/>
      <c r="Y21" s="4"/>
      <c r="Z21" s="4"/>
      <c r="AA21" s="4"/>
      <c r="AB21" s="4"/>
      <c r="AC21" s="4"/>
      <c r="AD21" s="4"/>
      <c r="AE21" s="4"/>
      <c r="AF21" s="4"/>
      <c r="AG21" s="4"/>
      <c r="AH21" s="4"/>
      <c r="AI21" s="4"/>
      <c r="AJ21" s="4"/>
      <c r="AK21" s="4"/>
      <c r="AL21" s="4"/>
      <c r="AM21" s="4"/>
    </row>
    <row r="22" spans="24:39" x14ac:dyDescent="0.25">
      <c r="X22" s="4"/>
      <c r="Y22" s="4"/>
      <c r="Z22" s="4"/>
      <c r="AA22" s="4"/>
      <c r="AB22" s="4"/>
      <c r="AC22" s="4"/>
      <c r="AD22" s="4"/>
      <c r="AE22" s="4"/>
      <c r="AF22" s="4"/>
      <c r="AG22" s="4"/>
      <c r="AH22" s="4"/>
      <c r="AI22" s="4"/>
      <c r="AJ22" s="4"/>
      <c r="AK22" s="4"/>
      <c r="AL22" s="4"/>
      <c r="AM22" s="4"/>
    </row>
    <row r="23" spans="24:39" x14ac:dyDescent="0.25">
      <c r="X23" s="4"/>
      <c r="Y23" s="4"/>
      <c r="Z23" s="4"/>
      <c r="AA23" s="4"/>
      <c r="AB23" s="4"/>
      <c r="AC23" s="4"/>
      <c r="AD23" s="4"/>
      <c r="AE23" s="4"/>
      <c r="AF23" s="4"/>
      <c r="AG23" s="4"/>
      <c r="AH23" s="4"/>
      <c r="AI23" s="4"/>
      <c r="AJ23" s="4"/>
      <c r="AK23" s="4"/>
      <c r="AL23" s="4"/>
      <c r="AM23" s="4"/>
    </row>
    <row r="24" spans="24:39" x14ac:dyDescent="0.25">
      <c r="X24" s="4"/>
      <c r="Y24" s="4"/>
      <c r="Z24" s="4"/>
      <c r="AA24" s="4"/>
      <c r="AB24" s="4"/>
      <c r="AC24" s="4"/>
      <c r="AD24" s="4"/>
      <c r="AE24" s="4"/>
      <c r="AF24" s="4"/>
      <c r="AG24" s="4"/>
      <c r="AH24" s="4"/>
      <c r="AI24" s="4"/>
      <c r="AJ24" s="4"/>
      <c r="AK24" s="4"/>
      <c r="AL24" s="4"/>
      <c r="AM24" s="4"/>
    </row>
    <row r="25" spans="24:39" x14ac:dyDescent="0.25">
      <c r="X25" s="4"/>
      <c r="Y25" s="4"/>
      <c r="Z25" s="4"/>
      <c r="AA25" s="4"/>
      <c r="AB25" s="4"/>
      <c r="AC25" s="4"/>
      <c r="AD25" s="4"/>
      <c r="AE25" s="4"/>
      <c r="AF25" s="4"/>
      <c r="AG25" s="4"/>
      <c r="AH25" s="4"/>
      <c r="AI25" s="4"/>
      <c r="AJ25" s="4"/>
      <c r="AK25" s="4"/>
      <c r="AL25" s="4"/>
      <c r="AM25" s="4"/>
    </row>
    <row r="26" spans="24:39" x14ac:dyDescent="0.25">
      <c r="X26" s="4"/>
      <c r="Y26" s="4"/>
      <c r="Z26" s="4"/>
      <c r="AA26" s="4"/>
      <c r="AB26" s="4"/>
      <c r="AC26" s="4"/>
      <c r="AD26" s="4"/>
      <c r="AE26" s="4"/>
      <c r="AF26" s="4"/>
      <c r="AG26" s="4"/>
      <c r="AH26" s="4"/>
      <c r="AI26" s="4"/>
      <c r="AJ26" s="4"/>
      <c r="AK26" s="4"/>
      <c r="AL26" s="4"/>
      <c r="AM26" s="4"/>
    </row>
    <row r="27" spans="24:39" x14ac:dyDescent="0.25">
      <c r="X27" s="4"/>
      <c r="Y27" s="4"/>
      <c r="Z27" s="4"/>
      <c r="AA27" s="4"/>
      <c r="AB27" s="4"/>
      <c r="AC27" s="4"/>
      <c r="AD27" s="4"/>
      <c r="AE27" s="4"/>
      <c r="AF27" s="4"/>
      <c r="AG27" s="4"/>
      <c r="AH27" s="4"/>
      <c r="AI27" s="4"/>
      <c r="AJ27" s="4"/>
      <c r="AK27" s="4"/>
      <c r="AL27" s="4"/>
      <c r="AM27" s="4"/>
    </row>
    <row r="28" spans="24:39" x14ac:dyDescent="0.25">
      <c r="X28" s="4"/>
      <c r="Y28" s="4"/>
      <c r="Z28" s="4"/>
      <c r="AA28" s="4"/>
      <c r="AB28" s="4"/>
      <c r="AC28" s="4"/>
      <c r="AD28" s="4"/>
      <c r="AE28" s="4"/>
      <c r="AF28" s="4"/>
      <c r="AG28" s="4"/>
      <c r="AH28" s="4"/>
      <c r="AI28" s="4"/>
      <c r="AJ28" s="4"/>
      <c r="AK28" s="4"/>
      <c r="AL28" s="4"/>
      <c r="AM28" s="4"/>
    </row>
    <row r="29" spans="24:39" x14ac:dyDescent="0.25">
      <c r="X29" s="4"/>
      <c r="Y29" s="4"/>
      <c r="Z29" s="4"/>
      <c r="AA29" s="4"/>
      <c r="AB29" s="4"/>
      <c r="AC29" s="4"/>
      <c r="AD29" s="4"/>
      <c r="AE29" s="4"/>
      <c r="AF29" s="4"/>
      <c r="AG29" s="4"/>
      <c r="AH29" s="4"/>
      <c r="AI29" s="4"/>
      <c r="AJ29" s="4"/>
      <c r="AK29" s="4"/>
      <c r="AL29" s="4"/>
      <c r="AM29" s="4"/>
    </row>
    <row r="30" spans="24:39" x14ac:dyDescent="0.25">
      <c r="X30" s="4"/>
      <c r="Y30" s="4"/>
      <c r="Z30" s="4"/>
      <c r="AA30" s="4"/>
      <c r="AB30" s="4"/>
      <c r="AC30" s="4"/>
      <c r="AD30" s="4"/>
      <c r="AE30" s="4"/>
      <c r="AF30" s="4"/>
      <c r="AG30" s="4"/>
      <c r="AH30" s="4"/>
      <c r="AI30" s="4"/>
      <c r="AJ30" s="4"/>
      <c r="AK30" s="4"/>
      <c r="AL30" s="4"/>
      <c r="AM30" s="4"/>
    </row>
    <row r="31" spans="24:39" x14ac:dyDescent="0.25">
      <c r="X31" s="4"/>
      <c r="Y31" s="4"/>
      <c r="Z31" s="4"/>
      <c r="AA31" s="4"/>
      <c r="AB31" s="4"/>
      <c r="AC31" s="4"/>
      <c r="AD31" s="4"/>
      <c r="AE31" s="4"/>
      <c r="AF31" s="4"/>
      <c r="AG31" s="4"/>
      <c r="AH31" s="4"/>
      <c r="AI31" s="4"/>
      <c r="AJ31" s="4"/>
      <c r="AK31" s="4"/>
      <c r="AL31" s="4"/>
      <c r="AM31" s="4"/>
    </row>
    <row r="32" spans="24:39" x14ac:dyDescent="0.25">
      <c r="X32" s="4"/>
      <c r="Y32" s="4"/>
      <c r="Z32" s="4"/>
      <c r="AA32" s="4"/>
      <c r="AB32" s="4"/>
      <c r="AC32" s="4"/>
      <c r="AD32" s="4"/>
      <c r="AE32" s="4"/>
      <c r="AF32" s="4"/>
      <c r="AG32" s="4"/>
      <c r="AH32" s="4"/>
      <c r="AI32" s="4"/>
      <c r="AJ32" s="4"/>
      <c r="AK32" s="4"/>
      <c r="AL32" s="4"/>
      <c r="AM32" s="4"/>
    </row>
    <row r="33" spans="24:39" x14ac:dyDescent="0.25">
      <c r="X33" s="4"/>
      <c r="Y33" s="4"/>
      <c r="Z33" s="4"/>
      <c r="AA33" s="4"/>
      <c r="AB33" s="4"/>
      <c r="AC33" s="4"/>
      <c r="AD33" s="4"/>
      <c r="AE33" s="4"/>
      <c r="AF33" s="4"/>
      <c r="AG33" s="4"/>
      <c r="AH33" s="4"/>
      <c r="AI33" s="4"/>
      <c r="AJ33" s="4"/>
      <c r="AK33" s="4"/>
      <c r="AL33" s="4"/>
      <c r="AM33" s="4"/>
    </row>
    <row r="34" spans="24:39" x14ac:dyDescent="0.25">
      <c r="X34" s="4"/>
      <c r="Y34" s="4"/>
      <c r="Z34" s="4"/>
      <c r="AA34" s="4"/>
      <c r="AB34" s="4"/>
      <c r="AC34" s="4"/>
      <c r="AD34" s="4"/>
      <c r="AE34" s="4"/>
      <c r="AF34" s="4"/>
      <c r="AG34" s="4"/>
      <c r="AH34" s="4"/>
      <c r="AI34" s="4"/>
      <c r="AJ34" s="4"/>
      <c r="AK34" s="4"/>
      <c r="AL34" s="4"/>
      <c r="AM34" s="4"/>
    </row>
    <row r="35" spans="24:39" x14ac:dyDescent="0.25">
      <c r="X35" s="4"/>
      <c r="Y35" s="4"/>
      <c r="Z35" s="4"/>
      <c r="AA35" s="4"/>
      <c r="AB35" s="4"/>
      <c r="AC35" s="4"/>
      <c r="AD35" s="4"/>
      <c r="AE35" s="4"/>
      <c r="AF35" s="4"/>
      <c r="AG35" s="4"/>
      <c r="AH35" s="4"/>
      <c r="AI35" s="4"/>
      <c r="AJ35" s="4"/>
      <c r="AK35" s="4"/>
      <c r="AL35" s="4"/>
      <c r="AM35" s="4"/>
    </row>
    <row r="36" spans="24:39" x14ac:dyDescent="0.25">
      <c r="X36" s="4"/>
      <c r="Y36" s="4"/>
      <c r="Z36" s="4"/>
      <c r="AA36" s="4"/>
      <c r="AB36" s="4"/>
      <c r="AC36" s="4"/>
      <c r="AD36" s="4"/>
      <c r="AE36" s="4"/>
      <c r="AF36" s="4"/>
      <c r="AG36" s="4"/>
      <c r="AH36" s="4"/>
      <c r="AI36" s="4"/>
      <c r="AJ36" s="4"/>
      <c r="AK36" s="4"/>
      <c r="AL36" s="4"/>
      <c r="AM36" s="4"/>
    </row>
  </sheetData>
  <sheetProtection algorithmName="SHA-512" hashValue="3KkPxEaFoGV3McXVpWmxpkEHSBSMILktrwQdTQdO89qY6d2Gc4aa6NBpvcN20o08REvQsw8e9VdSxhLyVTz+xA==" saltValue="PZbYs89yScPDhN5mYAUNEw==" spinCount="100000" sheet="1" formatColumns="0"/>
  <protectedRanges>
    <protectedRange sqref="B3:W3" name="Range1"/>
  </protectedRanges>
  <mergeCells count="1">
    <mergeCell ref="A1:W1"/>
  </mergeCells>
  <conditionalFormatting sqref="A3">
    <cfRule type="expression" dxfId="114" priority="30">
      <formula>IF(LEN(A3)&gt;0,NOT(OR(A3="DSD Item",A3="DSD Shipper",A3="Warehouse Item",A3="Warehouse Shipper",A3="Crossdock/Specialty PTS")))</formula>
    </cfRule>
  </conditionalFormatting>
  <conditionalFormatting sqref="B3">
    <cfRule type="expression" dxfId="113" priority="29">
      <formula>IF(LEN(B3)&gt;0,NOT(ISNUMBER(MATCH(B3,LOBs,0))))</formula>
    </cfRule>
  </conditionalFormatting>
  <conditionalFormatting sqref="D3">
    <cfRule type="expression" dxfId="112" priority="28">
      <formula>LEN(D3)&gt;30</formula>
    </cfRule>
  </conditionalFormatting>
  <conditionalFormatting sqref="E3">
    <cfRule type="expression" dxfId="111" priority="27">
      <formula>NOT(OR(AND(LEN(_xlfn.TEXTSPLIT(E3,","))&lt;=6,ISNUMBER(VALUE(_xlfn.TEXTSPLIT(E3,",")))),AND(LEN(_xlfn.TEXTSPLIT(E3,", "))&lt;=6,ISNUMBER(VALUE(_xlfn.TEXTSPLIT(E3,", "))))))</formula>
    </cfRule>
  </conditionalFormatting>
  <conditionalFormatting sqref="F3">
    <cfRule type="expression" dxfId="110" priority="23">
      <formula>LEN(F3)&gt;30</formula>
    </cfRule>
  </conditionalFormatting>
  <conditionalFormatting sqref="G3">
    <cfRule type="cellIs" dxfId="109" priority="22" operator="greaterThan">
      <formula>999999</formula>
    </cfRule>
  </conditionalFormatting>
  <conditionalFormatting sqref="K3">
    <cfRule type="containsBlanks" dxfId="108" priority="9" stopIfTrue="1">
      <formula>LEN(TRIM(K3))=0</formula>
    </cfRule>
    <cfRule type="notContainsText" dxfId="107" priority="10" operator="notContains" text="@">
      <formula>ISERROR(SEARCH("@",K3))</formula>
    </cfRule>
  </conditionalFormatting>
  <conditionalFormatting sqref="L3">
    <cfRule type="expression" dxfId="106" priority="20">
      <formula>IF(LEN(L3)&gt;0,NOT(LEN(L3)=10),)</formula>
    </cfRule>
  </conditionalFormatting>
  <conditionalFormatting sqref="M3">
    <cfRule type="expression" dxfId="105" priority="19">
      <formula>IF(LEN(M3)&gt;0,NOT(OR(M3="Yes",M3="No",M3="Future")))</formula>
    </cfRule>
  </conditionalFormatting>
  <conditionalFormatting sqref="N3">
    <cfRule type="expression" dxfId="104" priority="2">
      <formula>IF(M3="YES",NOT(IF(ISNUMBER(SEARCH("BWL",B3)),IF(N3&gt;=TODAY(),N3,""),IF(WEEKDAY(N3)=5,IF(N3&gt;TODAY(),N3,"")))))</formula>
    </cfRule>
    <cfRule type="expression" dxfId="103" priority="18">
      <formula>IF(LEN(N3)&gt;0,NOT(IF(M3="YES",IF(ISNUMBER(SEARCH("BWL",B3)),IF(N3&gt;=TODAY(),N3,""),IF(WEEKDAY(N3)=5,IF(N3&gt;TODAY(),N3,""))))))</formula>
    </cfRule>
  </conditionalFormatting>
  <conditionalFormatting sqref="O3">
    <cfRule type="expression" dxfId="102" priority="1">
      <formula>IF(LEN(O3)&gt;0,NOT(IF(O3&gt;TODAY(),IF(O3&lt;N3,O3,""))),)</formula>
    </cfRule>
  </conditionalFormatting>
  <conditionalFormatting sqref="P3">
    <cfRule type="expression" dxfId="101" priority="17">
      <formula>IF(LEN(P3)&gt;0,NOT(OR(P3="Yes",P3="No")))</formula>
    </cfRule>
  </conditionalFormatting>
  <conditionalFormatting sqref="Q3:R3">
    <cfRule type="expression" dxfId="100" priority="5">
      <formula>LEN(Q3)&gt;2</formula>
    </cfRule>
  </conditionalFormatting>
  <conditionalFormatting sqref="S3">
    <cfRule type="expression" dxfId="99" priority="4">
      <formula>LEN(S3)&gt;3</formula>
    </cfRule>
  </conditionalFormatting>
  <conditionalFormatting sqref="T3:U3">
    <cfRule type="expression" dxfId="98" priority="11">
      <formula>IF(LEN(T3)&gt;0,NOT(OR(AND(LEN(_xlfn.TEXTSPLIT(T3,","))&lt;=2,ISNUMBER(VALUE(_xlfn.TEXTSPLIT(T3,",")))),AND(LEN(_xlfn.TEXTSPLIT(T3,", "))&lt;=2,ISNUMBER(VALUE(_xlfn.TEXTSPLIT(T3,", ")))))),)</formula>
    </cfRule>
  </conditionalFormatting>
  <dataValidations xWindow="999" yWindow="507" count="41">
    <dataValidation type="list" allowBlank="1" showInputMessage="1" showErrorMessage="1" sqref="A3" xr:uid="{DD73AB4F-471C-4FF2-ABFB-D0630850C591}">
      <formula1>"DSD Item, DSD Shipper, Warehouse Item, Warehouse Shipper, Crossdock/Specialty PTS"</formula1>
    </dataValidation>
    <dataValidation type="list" allowBlank="1" showInputMessage="1" showErrorMessage="1" sqref="P3" xr:uid="{FD9EB1EA-EA44-48BC-BB9A-BCC4C626695E}">
      <formula1>"Yes, No"</formula1>
    </dataValidation>
    <dataValidation type="list" allowBlank="1" showInputMessage="1" showErrorMessage="1" sqref="V3" xr:uid="{9600A0D5-EA1B-4C14-B48B-547FA04699D0}">
      <formula1>"Low, Medium, High, Critical"</formula1>
    </dataValidation>
    <dataValidation type="list" allowBlank="1" showInputMessage="1" showErrorMessage="1" sqref="B3" xr:uid="{85C70AD3-A5DB-4A7D-A4F1-EE55EBDBA0FB}">
      <formula1>LOBs</formula1>
    </dataValidation>
    <dataValidation type="list" allowBlank="1" showInputMessage="1" showErrorMessage="1" sqref="M3" xr:uid="{2ED1CBE8-F7BD-4A10-80D3-759633E822B5}">
      <formula1>"Yes, No, Future"</formula1>
    </dataValidation>
    <dataValidation allowBlank="1" showInputMessage="1" showErrorMessage="1" prompt="Displays the type of item being submitted in this request. This field cannot be changed._x000a__x000a_DSD Item_x000a_DSD Shipper_x000a_Warehouse Item_x000a_Warehouse Shipper_x000a_Crossdock/Specialty Put to Store" sqref="A2" xr:uid="{3C00ECAD-E986-418D-BBB9-E8D84626592F}"/>
    <dataValidation allowBlank="1" showInputMessage="1" showErrorMessage="1" prompt="Select the Line of Business pertaining to items within this request._x000a__x000a_This list is based on the official Giant Eagle financial hierarchy and is used for request organization on the GE Supplier Portal dashboard." sqref="B2" xr:uid="{469A2626-815A-4EAB-A5B7-9A20531EB326}"/>
    <dataValidation allowBlank="1" showInputMessage="1" showErrorMessage="1" prompt="Enter a brief description of the request being submitted._x000a__x000a_This description will be displayed on the GE Supplier Portal dashboard." sqref="C2" xr:uid="{EB90014A-EDB9-4633-B73A-8365A71E963B}"/>
    <dataValidation allowBlank="1" showInputMessage="1" showErrorMessage="1" prompt="Enter the name of the DSD supplier for the items within this request._x000a__x000a_Non-system field. The actual Supplier Name will be derived from the Supplier #." sqref="D2" xr:uid="{C5C4F445-C134-4624-891B-101D2D09E83D}"/>
    <dataValidation allowBlank="1" showInputMessage="1" showErrorMessage="1" prompt="Enter the number of the DSD Supplier(s) for the items within this request. These numbers can be up to 6 digits. If there are multiple supplier numbers, separate by comma." sqref="E2" xr:uid="{FDABC45B-B553-4560-825F-DEEBD6FC7B51}"/>
    <dataValidation allowBlank="1" showInputMessage="1" showErrorMessage="1" prompt="Enter the name of the warehouse vendor(s) for the items within this request._x000a__x000a_This is a non-system field. The actual Vendor Name will be derived from the Vendor #." sqref="F2" xr:uid="{00C3124D-2530-4971-A135-BB50CC4030C2}"/>
    <dataValidation allowBlank="1" showInputMessage="1" showErrorMessage="1" prompt="Enter the BICEPS Vendor # for the items within this request. These numbers can be up to 6 digits." sqref="G2" xr:uid="{237214AD-3D8D-4BBB-8DEE-6E091E262811}"/>
    <dataValidation allowBlank="1" showInputMessage="1" showErrorMessage="1" prompt="Enter the name of the broker company filling out this request, if applicable._x000a__x000a_Non-system field. Used for reference." sqref="H2" xr:uid="{5A939F88-2086-4BFF-A311-8D9B535DD684}"/>
    <dataValidation allowBlank="1" showInputMessage="1" showErrorMessage="1" prompt="Enter the number of the broker(s) for the items within this request, if applicable." sqref="I2" xr:uid="{DD0ABE36-780E-47A3-9119-07BAE605ECA2}"/>
    <dataValidation allowBlank="1" showInputMessage="1" showErrorMessage="1" prompt="Enter the first and last name of the individual to contact for the items being submitted in this request. This is usually the person filling out the form." sqref="J2" xr:uid="{7B223B5D-F593-4359-9C41-86EC584A2494}"/>
    <dataValidation allowBlank="1" showInputMessage="1" showErrorMessage="1" prompt="Enter the email address of the individual to contact for the items being submitted in this request. This is usually the person filling out the form._x000a__x000a_Must include the @ symbol." sqref="K2" xr:uid="{716B6AB1-9ED1-4DED-9693-14707819A9F2}"/>
    <dataValidation allowBlank="1" showInputMessage="1" showErrorMessage="1" prompt="Enter the first and last name of the individual to contact for the items being submitted in this request. This is usually the person filling out the form._x000a__x000a_ONLY ENTER  NUMBERS, NOT SYMBOLS. Ex: 12345678901" sqref="L2" xr:uid="{7604E6FB-3983-4A3B-A9A3-C1D6FFA497CE}"/>
    <dataValidation allowBlank="1" showInputMessage="1" showErrorMessage="1" prompt="Select 'Yes' or 'No' depending on whether or not tags should be sent to stores for items within this request. Select 'Future' if the item will receive a tag print, but you do not know the date yet." sqref="M2" xr:uid="{C037EF92-359E-41D7-AFA1-CCA54B4017C0}"/>
    <dataValidation allowBlank="1" showInputMessage="1" showErrorMessage="1" prompt="If 'Yes' was selected for Tag Print, enter the date of the first Thursday when stores will hang the tags, or the first reset date for the items within this request. BWL requests may use any current or future date._x000a__x000a_Must be MM/DD/YYYY Format" sqref="N2" xr:uid="{40457411-8BA9-4D95-842F-B0010083DC21}"/>
    <dataValidation allowBlank="1" showInputMessage="1" showErrorMessage="1" prompt="Select Yes or No depending on whether or not items within this request will be made available in Known Loss." sqref="P2" xr:uid="{D72E4CCF-B3A9-4EAE-8DBE-D738CDC14FF2}"/>
    <dataValidation allowBlank="1" showInputMessage="1" showErrorMessage="1" prompt="Enter the Buyer Number of the buyer responsible for the items within this request._x000a__x000a_If unsure, leave this blank. The Buyer # will be derived from the Vendor # in HQ._x000a__x000a_Must be a whole number between 1-99." sqref="Q2" xr:uid="{6CD2819B-6535-4E6C-80B6-62B64BD0C952}"/>
    <dataValidation allowBlank="1" showInputMessage="1" showErrorMessage="1" prompt="Enter the Merchandising Number of the category team member responsible for the items within this request._x000a__x000a_Must be a whole number between 1-99." sqref="R2" xr:uid="{8AABB847-6D86-45C1-8888-3A5ADA1175C8}"/>
    <dataValidation allowBlank="1" showInputMessage="1" showErrorMessage="1" prompt="Enter the Warehouse Department Number applicable for the items within this request._x000a__x000a_Must be a whole number between 1-999." sqref="S2" xr:uid="{9F1C3CA7-06F4-420E-A55F-FC160699EEA6}"/>
    <dataValidation allowBlank="1" showInputMessage="1" showErrorMessage="1" prompt="Enter the Facility code applicable to items within this request. Pertains to the physical building of the facility itself._x000a__x000a_Multiple Facilities must be separated by comma." sqref="T2" xr:uid="{1C62E1EB-8125-4662-A0B5-9E12DFB7D83A}"/>
    <dataValidation allowBlank="1" showInputMessage="1" showErrorMessage="1" prompt="Enter the Warehouse Code applicable to items within this request. Pertains to a specific area within the facility. Unless stated otherwise, this value is usually the same as Facility #._x000a__x000a_Multiple WH Codes must be separated by comma." sqref="U2" xr:uid="{86C4D0F0-8E85-4311-BD20-316C5E61FD52}"/>
    <dataValidation allowBlank="1" showInputMessage="1" showErrorMessage="1" prompt="Select a priority for this request. Will be used by the request approver to determine urgency. This should generally be based on Tag Date and other timing requirements." sqref="V2" xr:uid="{937D3170-534A-44B0-8D1C-DF087A53FBD9}"/>
    <dataValidation allowBlank="1" showInputMessage="1" showErrorMessage="1" prompt="Enter any notes pertaining to the overall request." sqref="W2" xr:uid="{178C6D20-3BE7-4A7F-B96F-1BAEFCA39C3D}"/>
    <dataValidation type="date" operator="equal" showInputMessage="1" showErrorMessage="1" error="Must be a date in the future, but before the Tag Date. Must be MM/DD/YYYY format." sqref="O3" xr:uid="{1BE29D02-CE1A-4145-9844-7237072D6D38}">
      <formula1>IF(O3&gt;TODAY(),IF(O3&lt;N3,O3,""))</formula1>
    </dataValidation>
    <dataValidation type="textLength" operator="equal" allowBlank="1" showInputMessage="1" showErrorMessage="1" error="Phone number must be 10 digits long._x000a__x000a_Only enter numbers, not symbols." sqref="L3" xr:uid="{C0990391-6C71-45F2-86A6-FEBC2F51A057}">
      <formula1>10</formula1>
    </dataValidation>
    <dataValidation type="custom" allowBlank="1" showInputMessage="1" showErrorMessage="1" error="Must be in email format, including an @symbol and a .com (or similar) address." sqref="K3" xr:uid="{13BE340C-EC1F-40D5-95B5-587B38FA3C4B}">
      <formula1>AND(FIND("@",K3),FIND(".",K3,FIND("@",K3)+1)-FIND("@",K3)&gt;1)</formula1>
    </dataValidation>
    <dataValidation type="textLength" operator="lessThanOrEqual" allowBlank="1" showInputMessage="1" showErrorMessage="1" error="Supplier Name must be 30 characters or less." sqref="D3" xr:uid="{D2997F40-1180-4133-91E5-4D9F639A1073}">
      <formula1>30</formula1>
    </dataValidation>
    <dataValidation type="textLength" operator="lessThanOrEqual" allowBlank="1" showInputMessage="1" showErrorMessage="1" error="Vendor Name must be 30 characters or less." sqref="F3" xr:uid="{5D14EA94-AB8D-4C4B-9FD5-0FAA459573AC}">
      <formula1>30</formula1>
    </dataValidation>
    <dataValidation type="custom" allowBlank="1" showInputMessage="1" showErrorMessage="1" error="Supplier # must be a 2-6 digit number. Multiple Supplier #'s must be separated by commas." sqref="E3" xr:uid="{9308EB28-7C10-4A07-8BCA-350B8559AECE}">
      <formula1>OR(AND(LEN(_xlfn.TEXTSPLIT(E3,","))&lt;=6,ISNUMBER(VALUE(_xlfn.TEXTSPLIT(E3,",")))),AND(LEN(_xlfn.TEXTSPLIT(E3,", "))&lt;=6,ISNUMBER(VALUE(_xlfn.TEXTSPLIT(E3,", ")))))</formula1>
    </dataValidation>
    <dataValidation type="custom" allowBlank="1" showInputMessage="1" showErrorMessage="1" error="WH Code must be a 2 digit number. Multiple WH codes must be separated by commas." sqref="U3" xr:uid="{E823C151-182D-45AB-899A-2775B5779D0E}">
      <formula1>OR(AND(LEN(_xlfn.TEXTSPLIT(U3,","))&lt;=2,ISNUMBER(VALUE(_xlfn.TEXTSPLIT(U3,",")))),AND(LEN(_xlfn.TEXTSPLIT(U3,", "))&lt;=2,ISNUMBER(VALUE(_xlfn.TEXTSPLIT(U3,", ")))))</formula1>
    </dataValidation>
    <dataValidation type="custom" allowBlank="1" showInputMessage="1" showErrorMessage="1" error="Facility must be a 2 digit number. Multiple facilities must be separated by commas." sqref="T3" xr:uid="{A84E4ADE-386B-4B3D-A16E-3BCC7A35B1C9}">
      <formula1>OR(AND(LEN(_xlfn.TEXTSPLIT(T3,","))&lt;=2,ISNUMBER(VALUE(_xlfn.TEXTSPLIT(T3,",")))),AND(LEN(_xlfn.TEXTSPLIT(T3,", "))&lt;=2,ISNUMBER(VALUE(_xlfn.TEXTSPLIT(T3,", ")))))</formula1>
    </dataValidation>
    <dataValidation type="whole" allowBlank="1" showInputMessage="1" showErrorMessage="1" error="Vendor # must be a 2-6 digit number." sqref="G3" xr:uid="{90B61E2C-5C87-4A6A-8E59-AD72DE00A607}">
      <formula1>10</formula1>
      <formula2>999999</formula2>
    </dataValidation>
    <dataValidation type="whole" allowBlank="1" showInputMessage="1" showErrorMessage="1" error="Merch # must be a 1-2 digit whole number." sqref="R3" xr:uid="{426DF630-113A-4564-9A6B-1C37B3DB95A0}">
      <formula1>1</formula1>
      <formula2>99</formula2>
    </dataValidation>
    <dataValidation type="whole" allowBlank="1" showInputMessage="1" showErrorMessage="1" error="Dept # must be a 1-3 digit whole number." sqref="S3" xr:uid="{FFFAFD79-FD7C-4801-A1F4-DA2B0FB0CDA7}">
      <formula1>1</formula1>
      <formula2>999</formula2>
    </dataValidation>
    <dataValidation type="whole" allowBlank="1" showInputMessage="1" showErrorMessage="1" error="Buyer # must be a 1-2 digit whole number." sqref="Q3" xr:uid="{62E0EA3C-4F43-4756-BEAB-B68FE356B9C1}">
      <formula1>1</formula1>
      <formula2>99</formula2>
    </dataValidation>
    <dataValidation allowBlank="1" showInputMessage="1" showErrorMessage="1" prompt="Enter the Survey Date of the item. This is generally several weeks before the Tag Date and acts as a deadline for when the item must be set up by._x000a__x000a_Must be in MM/DD/YYYY format." sqref="O2" xr:uid="{3F7EB330-0412-4B54-B761-24A89BE686BC}"/>
    <dataValidation type="date" operator="equal" showInputMessage="1" showErrorMessage="1" error="Tag Date must be set to a Thursday in the future (unless LOB is BWL). Must be MM/DD/YYYY format._x000a__x000a_Only enter a Tag Date if Tag Print is set to 'YES'. Select 'NO' if there is no tag print, or 'FUTURE' if the date is not known." sqref="N3" xr:uid="{0D4752FC-E5FD-4D96-9207-201451402BAC}">
      <formula1>IF(M3="YES",IF(ISNUMBER(SEARCH("BWL",B3)),IF(N3&gt;=TODAY(),N3,""),IF(WEEKDAY(N3)=5,IF(N3&gt;TODAY(),N3,""))))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8BF5E-75F9-478B-AD4A-365306B2598D}">
  <dimension ref="A1:R3"/>
  <sheetViews>
    <sheetView zoomScaleNormal="100" workbookViewId="0">
      <selection activeCell="A3" sqref="A3"/>
    </sheetView>
  </sheetViews>
  <sheetFormatPr defaultRowHeight="15" x14ac:dyDescent="0.25"/>
  <cols>
    <col min="1" max="2" width="15.7109375" customWidth="1"/>
    <col min="3" max="4" width="15.7109375" style="4" customWidth="1"/>
    <col min="5" max="5" width="2.140625" style="4" customWidth="1"/>
    <col min="6" max="6" width="40.7109375" style="4" customWidth="1"/>
    <col min="7" max="8" width="15.7109375" style="4" customWidth="1"/>
    <col min="9" max="9" width="14.7109375" style="4" bestFit="1" customWidth="1"/>
    <col min="10" max="10" width="17.7109375" style="4" bestFit="1" customWidth="1"/>
    <col min="11" max="13" width="15.7109375" style="4" hidden="1" customWidth="1"/>
    <col min="14" max="14" width="17.28515625" style="4" hidden="1" customWidth="1"/>
    <col min="15" max="15" width="15.7109375" style="4" hidden="1" customWidth="1"/>
    <col min="16" max="16" width="6.7109375" style="4" hidden="1" customWidth="1"/>
    <col min="17" max="17" width="7.28515625" style="4" hidden="1" customWidth="1"/>
    <col min="18" max="18" width="15.7109375" style="4" hidden="1" customWidth="1"/>
  </cols>
  <sheetData>
    <row r="1" spans="1:18" ht="15.75" thickBot="1" x14ac:dyDescent="0.3">
      <c r="A1" s="164" t="s">
        <v>24</v>
      </c>
      <c r="B1" s="164"/>
      <c r="C1" s="164"/>
      <c r="D1" s="164"/>
      <c r="E1" s="164"/>
      <c r="F1" s="164"/>
      <c r="G1" s="164"/>
      <c r="H1" s="164"/>
      <c r="I1" s="164"/>
      <c r="J1" s="164"/>
      <c r="K1" s="164"/>
      <c r="L1" s="164"/>
      <c r="M1" s="164"/>
      <c r="N1" s="164"/>
      <c r="O1" s="164"/>
      <c r="P1" s="164"/>
      <c r="Q1" s="164"/>
      <c r="R1" s="165"/>
    </row>
    <row r="2" spans="1:18" ht="15.75" thickBot="1" x14ac:dyDescent="0.3">
      <c r="A2" s="6" t="s">
        <v>233</v>
      </c>
      <c r="B2" s="6" t="s">
        <v>86</v>
      </c>
      <c r="C2" s="6" t="s">
        <v>90</v>
      </c>
      <c r="D2" s="6" t="s">
        <v>91</v>
      </c>
      <c r="E2" s="24" t="s">
        <v>152</v>
      </c>
      <c r="F2" s="6" t="s">
        <v>92</v>
      </c>
      <c r="G2" s="6" t="s">
        <v>93</v>
      </c>
      <c r="H2" s="6" t="s">
        <v>94</v>
      </c>
      <c r="I2" s="8" t="s">
        <v>95</v>
      </c>
      <c r="J2" s="8" t="s">
        <v>96</v>
      </c>
      <c r="K2" s="6" t="s">
        <v>97</v>
      </c>
      <c r="L2" s="6" t="s">
        <v>98</v>
      </c>
      <c r="M2" s="6" t="s">
        <v>99</v>
      </c>
      <c r="N2" s="6" t="s">
        <v>100</v>
      </c>
      <c r="O2" s="6" t="s">
        <v>25</v>
      </c>
      <c r="P2" s="6" t="s">
        <v>101</v>
      </c>
      <c r="Q2" s="6" t="s">
        <v>102</v>
      </c>
      <c r="R2" s="8" t="s">
        <v>103</v>
      </c>
    </row>
    <row r="3" spans="1:18" ht="15.75" thickBot="1" x14ac:dyDescent="0.3">
      <c r="A3" s="71"/>
      <c r="B3" s="72"/>
      <c r="C3" s="152"/>
      <c r="D3" s="72"/>
      <c r="E3" s="147" t="str">
        <f>IF(LEN($D3)&lt;1,"",RIGHT(10-RIGHT(
MID(_xlfn.CONCAT(REPT("0",14-LEN($D3)),$D3),1,1)
+MID(_xlfn.CONCAT(REPT("0",14-LEN($D3)),$D3),2,1)*3
+MID(_xlfn.CONCAT(REPT("0",14-LEN($D3)),$D3),3,1)
+MID(_xlfn.CONCAT(REPT("0",14-LEN($D3)),$D3),4,1)*3
+MID(_xlfn.CONCAT(REPT("0",14-LEN($D3)),$D3),5,1)
+MID(_xlfn.CONCAT(REPT("0",14-LEN($D3)),$D3),6,1)*3
+MID(_xlfn.CONCAT(REPT("0",14-LEN($D3)),$D3),7,1)
+MID(_xlfn.CONCAT(REPT("0",14-LEN($D3)),$D3),8,1)*3
+MID(_xlfn.CONCAT(REPT("0",14-LEN($D3)),$D3),9,1)
+MID(_xlfn.CONCAT(REPT("0",14-LEN($D3)),$D3),10,1)*3
+MID(_xlfn.CONCAT(REPT("0",14-LEN($D3)),$D3),11,1)
+MID(_xlfn.CONCAT(REPT("0",14-LEN($D3)),$D3),12,1)*3
+MID(_xlfn.CONCAT(REPT("0",14-LEN($D3)),$D3),13,1)
+MID(_xlfn.CONCAT(REPT("0",14-LEN($D3)),$D3),14,1)*3)))</f>
        <v/>
      </c>
      <c r="F3" s="74"/>
      <c r="G3" s="73"/>
      <c r="H3" s="148"/>
      <c r="I3" s="73"/>
      <c r="J3" s="73"/>
      <c r="K3" s="149"/>
      <c r="L3" s="149"/>
      <c r="M3" s="149"/>
      <c r="N3" s="150"/>
      <c r="O3" s="150"/>
      <c r="P3" s="73"/>
      <c r="Q3" s="73"/>
      <c r="R3" s="151"/>
    </row>
  </sheetData>
  <sheetProtection algorithmName="SHA-512" hashValue="HrMxv0oWXnh/lmWR5jUbjd2p7bcXTtiEq/q1mCG4Bga4K7b5dAbQU9WqR+25gY1gdePiRz6iPvJfImNgGFDVpw==" saltValue="K9z4RAs23seSZrijhXBYXw==" spinCount="100000" sheet="1" formatColumns="0"/>
  <protectedRanges>
    <protectedRange sqref="C3:D3 F3:R3" name="Range1"/>
    <protectedRange sqref="A3:B3" name="Range1_3"/>
  </protectedRanges>
  <mergeCells count="1">
    <mergeCell ref="A1:R1"/>
  </mergeCells>
  <conditionalFormatting sqref="A3">
    <cfRule type="expression" dxfId="97" priority="3">
      <formula>LEN(A3)&gt;30</formula>
    </cfRule>
  </conditionalFormatting>
  <conditionalFormatting sqref="B3">
    <cfRule type="expression" dxfId="96" priority="2">
      <formula>NOT(OR(AND(LEN(_xlfn.TEXTSPLIT(B3,","))&lt;=6,ISNUMBER(VALUE(_xlfn.TEXTSPLIT(B3,",")))),AND(LEN(_xlfn.TEXTSPLIT(B3,", "))&lt;=6,ISNUMBER(VALUE(_xlfn.TEXTSPLIT(B3,", "))))))</formula>
    </cfRule>
  </conditionalFormatting>
  <conditionalFormatting sqref="C3">
    <cfRule type="expression" dxfId="95" priority="4">
      <formula>IF(LEN($L3)&gt;0,IF(LEN(C3)=0,TRUE,),)</formula>
    </cfRule>
    <cfRule type="expression" dxfId="94" priority="5">
      <formula>IF(LEN(C3)&gt;0,NOT(OR(C3="UPC-A",C3="UPC-E",C3="EAN-8",C3="EAN-13",C3="GTIN")))</formula>
    </cfRule>
  </conditionalFormatting>
  <conditionalFormatting sqref="C12:C13">
    <cfRule type="expression" dxfId="93" priority="12">
      <formula>IF(LEN(C12)&gt;0,NOT(OR(C12="UPC-A",C12="UPC-E",C12="EAN-8",C12="EAN-13",C12="GTIN")))</formula>
    </cfRule>
  </conditionalFormatting>
  <conditionalFormatting sqref="C18:C19">
    <cfRule type="expression" dxfId="92" priority="10">
      <formula>IF(LEN(C18)&gt;0,NOT(OR(C18="UPC-A",C18="UPC-E",C18="EAN-8",C18="EAN-13",C18="GTIN")))</formula>
    </cfRule>
  </conditionalFormatting>
  <conditionalFormatting sqref="D3">
    <cfRule type="expression" dxfId="91" priority="42">
      <formula>IF(LEN(D3)&gt;0,NOT(IF(LEN(D3)=IF(C3="UPC-A",11,IF(C3="UPC-E",7,IF(C3="EAN-8",7,IF(C3="EAN-13",12,IF(C3="GTIN",13,0))))),TRUE)),)</formula>
    </cfRule>
  </conditionalFormatting>
  <conditionalFormatting sqref="D12:D13">
    <cfRule type="expression" dxfId="90" priority="14">
      <formula>IF(LEN(D12)&gt;0,NOT(IF(LEN(D12)=IF(C12="UPC-A",11,IF(C12="UPC-E",7,IF(C12="EAN-8",7,IF(C12="EAN-13",12,IF(C12="GTIN",13,0))))),TRUE)),)</formula>
    </cfRule>
  </conditionalFormatting>
  <conditionalFormatting sqref="D18:D19">
    <cfRule type="expression" dxfId="89" priority="11">
      <formula>IF(LEN(D18)&gt;0,NOT(IF(LEN(D18)=IF(C18="UPC-A",11,IF(C18="UPC-E",7,IF(C18="EAN-8",7,IF(C18="EAN-13",12,IF(C18="GTIN",13,0))))),TRUE)),)</formula>
    </cfRule>
  </conditionalFormatting>
  <conditionalFormatting sqref="F3">
    <cfRule type="expression" dxfId="88" priority="18">
      <formula>IF(LEN(F3)&gt;0,NOT(OR(ISNUMBER(SEARCH("SP",F3)),ISNUMBER(SEARCH("SHP",F3)))),)</formula>
    </cfRule>
    <cfRule type="expression" dxfId="87" priority="44">
      <formula>LEN(F3)&gt;30</formula>
    </cfRule>
  </conditionalFormatting>
  <conditionalFormatting sqref="G3">
    <cfRule type="cellIs" dxfId="86" priority="20" operator="greaterThan">
      <formula>9999</formula>
    </cfRule>
  </conditionalFormatting>
  <conditionalFormatting sqref="H3">
    <cfRule type="expression" dxfId="84" priority="19">
      <formula>IF(LEN(H3)&gt;0,LEN(H3)-FIND(".",H3)&gt;2,)</formula>
    </cfRule>
    <cfRule type="cellIs" dxfId="83" priority="34" operator="greaterThan">
      <formula>999999.99</formula>
    </cfRule>
  </conditionalFormatting>
  <conditionalFormatting sqref="I3:J3">
    <cfRule type="cellIs" dxfId="81" priority="39" operator="greaterThan">
      <formula>9999</formula>
    </cfRule>
  </conditionalFormatting>
  <conditionalFormatting sqref="K3:M3">
    <cfRule type="expression" dxfId="80" priority="28">
      <formula>IF(LEN(K3)&gt;0,LEN(K3)-FIND(".",K3)&gt;1,)</formula>
    </cfRule>
    <cfRule type="cellIs" dxfId="79" priority="29" operator="greaterThan">
      <formula>9999.9</formula>
    </cfRule>
  </conditionalFormatting>
  <conditionalFormatting sqref="N3">
    <cfRule type="expression" dxfId="78" priority="26">
      <formula>IF(LEN(N3)&gt;0,LEN(N3)-FIND(".",N3)&gt;2,)</formula>
    </cfRule>
    <cfRule type="cellIs" dxfId="77" priority="27" operator="greaterThan">
      <formula>99999.99</formula>
    </cfRule>
  </conditionalFormatting>
  <conditionalFormatting sqref="O3">
    <cfRule type="cellIs" dxfId="76" priority="24" operator="greaterThan">
      <formula>99999.99999</formula>
    </cfRule>
    <cfRule type="expression" dxfId="75" priority="25">
      <formula>IF(LEN(O3)&gt;0,LEN(O3)-FIND(".",O3)&gt;5,)</formula>
    </cfRule>
  </conditionalFormatting>
  <conditionalFormatting sqref="P3:Q3">
    <cfRule type="cellIs" dxfId="74" priority="37" operator="greaterThan">
      <formula>9999</formula>
    </cfRule>
  </conditionalFormatting>
  <conditionalFormatting sqref="R3">
    <cfRule type="cellIs" dxfId="73" priority="22" operator="greaterThan">
      <formula>999.99</formula>
    </cfRule>
    <cfRule type="expression" dxfId="72" priority="23">
      <formula>IF(LEN(R3)&gt;0,LEN(R3)-FIND(".",R3)&gt;2,)</formula>
    </cfRule>
  </conditionalFormatting>
  <dataValidations count="31">
    <dataValidation type="list" allowBlank="1" showInputMessage="1" showErrorMessage="1" sqref="C3" xr:uid="{B2B32FC8-006F-401F-9B0B-DFA45DECB76C}">
      <formula1>"UPC-A, UPC-E, EAN-8, EAN-13, GTIN"</formula1>
    </dataValidation>
    <dataValidation type="textLength" operator="equal" showInputMessage="1" showErrorMessage="1" errorTitle="UPC Length Invalid" error="Field must contain a number._x000a__x000a_Please select a UPC Format. UPC length much match the selected format._x000a_Do NOT include the check digit._x000a_UPC-A = 11_x000a_UPC-E = 7_x000a_EAN-8 = 7_x000a_EAN-13 = 12_x000a_GTIN = 13" sqref="D3" xr:uid="{4FFED787-6602-4176-A36B-6A53E6F6BEE9}">
      <formula1>IF(C3="UPC-A",11,IF(C3="UPC-E",7,IF(C3="EAN-8",7,IF(C3="EAN-13",12,IF(C3="GTIN",13,0)))))</formula1>
    </dataValidation>
    <dataValidation allowBlank="1" showInputMessage="1" showErrorMessage="1" prompt="Select the format of the Shipper UPC. This determines the expected length of the UPC in the Shipper UPC field._x000a__x000a_For additional instructions, check the UPC Formatting section of the Instructions tab._x000a_" sqref="C2" xr:uid="{5329BB41-38FD-4578-98E0-E7AF7EB2C99B}"/>
    <dataValidation allowBlank="1" showInputMessage="1" showErrorMessage="1" prompt="Type the UPC of the Shipper. Include leading zeros but DO NOT INCLUDE CHECK DIGIT. The length should match the number in parenthesis:_x000a__x000a_UPC-A = 12 digits (11)_x000a_UPC-E = 8 digits (7)_x000a_EAN-8 = 8 digits (7)_x000a_EAN-13 = 13 digits (12)" sqref="D2" xr:uid="{5C5D25E6-0C10-476F-B49A-E4F6DDB0B1DD}"/>
    <dataValidation allowBlank="1" showInputMessage="1" showErrorMessage="1" prompt="This field automatically calculates the check digit of the Shipper UPC." sqref="E2" xr:uid="{FBF6CD8B-3C46-412B-A1AD-1D06A72CA1DE}"/>
    <dataValidation allowBlank="1" showInputMessage="1" showErrorMessage="1" prompt="Enter the description of the shipper, up to a maximum of 30 characters._x000a__x000a_Must contain &quot;SP&quot; or &quot;SHP&quot; to match GE standards." sqref="F2" xr:uid="{28B8E313-B156-4B50-BE24-C0FFCAF9D379}"/>
    <dataValidation allowBlank="1" showInputMessage="1" showErrorMessage="1" prompt="Enter the total quantity of sellable units contained within the shipper._x000a__x000a_This field MUST equal the sum of the 'Shipper Item Quantity' field of all items on the item tab. If not, it will highlight in yellow." sqref="G2" xr:uid="{0B0B3F56-CE1F-4394-9E5D-32C236BDC2A0}"/>
    <dataValidation allowBlank="1" showInputMessage="1" showErrorMessage="1" prompt="Enter the total cost of sellable units contained within the shipper._x000a__x000a_This field MUST equal the sum of the 'Shipper Item Quantity' times the 'Shipper Unit Cost' fields of all items on the item tab. If not, it will highlight in yellow." sqref="H2" xr:uid="{EAFBE48E-6F0B-40A9-ABFA-D1118BF46BD4}"/>
    <dataValidation allowBlank="1" showInputMessage="1" showErrorMessage="1" prompt="Enter the 4 digit group code of the shipper." sqref="I2" xr:uid="{F13F57CE-A9F3-40EE-A390-345DDF15FF22}"/>
    <dataValidation allowBlank="1" showInputMessage="1" showErrorMessage="1" prompt="Enter the 4 digit subgroup code of the shipper." sqref="J2" xr:uid="{F1C7CAE8-ED24-477B-8C47-BFF03B0E64F1}"/>
    <dataValidation allowBlank="1" showInputMessage="1" showErrorMessage="1" prompt="Enter the length/depth of the shipper in inches." sqref="K2" xr:uid="{8EC918FE-20AB-43D7-8F41-9D58AD5D1F5E}"/>
    <dataValidation allowBlank="1" showInputMessage="1" showErrorMessage="1" prompt="Enter the width of the shipper in inches." sqref="L2" xr:uid="{30E7912C-D514-4FF0-AEDA-75DB79CEF9ED}"/>
    <dataValidation allowBlank="1" showInputMessage="1" showErrorMessage="1" prompt="Enter the height of the shipper in inches." sqref="M2" xr:uid="{3C53989F-C804-44E2-B7BF-EE206297BF40}"/>
    <dataValidation allowBlank="1" showInputMessage="1" showErrorMessage="1" prompt="Enter the weight of the shipper in pounds." sqref="N2" xr:uid="{0A20B3F1-A598-474E-B957-3D87AD123A46}"/>
    <dataValidation allowBlank="1" showInputMessage="1" showErrorMessage="1" prompt="Enter the cube adjusted weight of the shipper, if applicable." sqref="O2" xr:uid="{95B24006-58A4-4555-945B-0E633F7D02BD}"/>
    <dataValidation allowBlank="1" showInputMessage="1" showErrorMessage="1" prompt="AKA 'Ti' or 'Horizontal Pallet Dimension'. Enter the number of cases in a layer of a full pallet of product." sqref="P2" xr:uid="{EEE230FB-70DE-42C4-8D23-F4CB2EEDAFD4}"/>
    <dataValidation allowBlank="1" showInputMessage="1" showErrorMessage="1" prompt="AKA 'Hi' or 'Vertical Pallet Dimension'. Enter the number of layers in a full pallet of product." sqref="Q2" xr:uid="{07740C12-C93D-4C25-A987-AF6AF443F018}"/>
    <dataValidation allowBlank="1" showInputMessage="1" showErrorMessage="1" prompt="Enter the wholesale margin % of the shipper." sqref="R2" xr:uid="{5110A0BD-E942-4710-8D3C-B31D91FF04F5}"/>
    <dataValidation type="textLength" operator="lessThanOrEqual" allowBlank="1" showInputMessage="1" showErrorMessage="1" error="Shipper Description must be 30 characters or less." sqref="F3" xr:uid="{987C6F16-0289-457E-98C3-06E3C4BF7673}">
      <formula1>30</formula1>
    </dataValidation>
    <dataValidation type="whole" operator="lessThanOrEqual" allowBlank="1" showInputMessage="1" showErrorMessage="1" error="Field must contain a number._x000a__x000a_Group/Subgroup cannot be longer than 4 digits." sqref="I3:J3" xr:uid="{EF9CE474-AE18-4C69-9F15-1F0DF427AD65}">
      <formula1>9999</formula1>
    </dataValidation>
    <dataValidation type="decimal" operator="lessThanOrEqual" allowBlank="1" showInputMessage="1" showErrorMessage="1" error="Shipper cost cannot exceed $999,999.99" sqref="H3" xr:uid="{FE0C51BB-95A7-4142-89E1-05DA9D128390}">
      <formula1>999999.99</formula1>
    </dataValidation>
    <dataValidation type="decimal" operator="lessThanOrEqual" allowBlank="1" showInputMessage="1" showErrorMessage="1" error="Dimensions cannot exceed 9999.9&quot;" sqref="K3:M3" xr:uid="{0126B59B-40F1-47CC-9C7D-B941AE29965C}">
      <formula1>9999.9</formula1>
    </dataValidation>
    <dataValidation type="decimal" operator="lessThanOrEqual" allowBlank="1" showInputMessage="1" showErrorMessage="1" error="Weight cannot exceed 99,999.99 lbs" sqref="N3" xr:uid="{ECBAE124-7A65-4EF5-B727-A8257F6F633C}">
      <formula1>99999.99</formula1>
    </dataValidation>
    <dataValidation type="decimal" operator="lessThanOrEqual" allowBlank="1" showInputMessage="1" showErrorMessage="1" error="CAW cannot exceed 99,999.99999" sqref="O3" xr:uid="{3304E3A2-980B-47F3-B3E3-FD68934253AE}">
      <formula1>99999.99999</formula1>
    </dataValidation>
    <dataValidation type="whole" operator="lessThanOrEqual" allowBlank="1" showInputMessage="1" showErrorMessage="1" error="Field must contain a number._x000a__x000a_Tie/Tier cannot exceed 9,999." sqref="P3:Q3" xr:uid="{5D669DDE-EFE6-4524-9B7E-EE8754D8CF0F}">
      <formula1>9999</formula1>
    </dataValidation>
    <dataValidation type="decimal" operator="lessThanOrEqual" allowBlank="1" showInputMessage="1" showErrorMessage="1" error="Shipper Margin cannot exceed 999.99." sqref="R3" xr:uid="{E4C62FF3-C156-4A59-A865-4ED01E81AA2A}">
      <formula1>999.99</formula1>
    </dataValidation>
    <dataValidation type="whole" operator="lessThanOrEqual" allowBlank="1" showInputMessage="1" showErrorMessage="1" error="Shipper QTY cannot exceed 9,999." sqref="G3" xr:uid="{A05F48F8-28F4-450F-929E-B8558B46F404}">
      <formula1>9999</formula1>
    </dataValidation>
    <dataValidation allowBlank="1" showInputMessage="1" showErrorMessage="1" prompt="Enter the name of the DSD supplier for the items within this request._x000a__x000a_Non-system field. The actual Supplier Name will be derived from the Supplier #." sqref="A2" xr:uid="{88DFCF3F-A465-46F8-BFC0-DC968E6ECAAF}"/>
    <dataValidation allowBlank="1" showInputMessage="1" showErrorMessage="1" prompt="Enter the number of the DSD Supplier(s) for the items within this request. These numbers can be up to 6 digits. If there are multiple supplier numbers, separate by comma." sqref="B2" xr:uid="{B432A981-E92C-451F-8390-0F208DF2C760}"/>
    <dataValidation operator="lessThanOrEqual" allowBlank="1" showInputMessage="1" showErrorMessage="1" error="Supplier Name must be 30 characters or less." sqref="A3" xr:uid="{50947EB0-2387-46C0-A711-3BB8538C10BF}"/>
    <dataValidation type="custom" allowBlank="1" showInputMessage="1" showErrorMessage="1" error="Supplier # must be a 2-6 digit number. Multiple Supplier #'s must be separated by commas." sqref="B3" xr:uid="{90C2B1A7-7CAB-46CC-A501-331EBEE6293C}">
      <formula1>OR(AND(LEN(_xlfn.TEXTSPLIT(B3,","))&lt;=6,ISNUMBER(VALUE(_xlfn.TEXTSPLIT(B3,",")))),AND(LEN(_xlfn.TEXTSPLIT(B3,", "))&lt;=6,ISNUMBER(VALUE(_xlfn.TEXTSPLIT(B3,", ")))))</formula1>
    </dataValidation>
  </dataValidation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1" id="{907992E5-4A8E-4B07-A379-BA3EBE33BF6F}">
            <xm:f>IF(LEN(G3)&gt;0,NOT(IF(G3=SUM(Item!AL3:AL102),"TRUE","FALSE")),)</xm:f>
            <x14:dxf>
              <fill>
                <patternFill>
                  <bgColor rgb="FFFFFF00"/>
                </patternFill>
              </fill>
            </x14:dxf>
          </x14:cfRule>
          <xm:sqref>G3</xm:sqref>
        </x14:conditionalFormatting>
        <x14:conditionalFormatting xmlns:xm="http://schemas.microsoft.com/office/excel/2006/main">
          <x14:cfRule type="expression" priority="35" id="{568A2378-9BF3-4797-B672-EDB66FD3F3A3}">
            <xm:f>IF(LEN(H3)&gt;0,NOT(IF(H3=SUMPRODUCT(Item!AL3:AL102,Item!AY3:AY102),"TRUE","FALSE")),)</xm:f>
            <x14:dxf>
              <fill>
                <patternFill>
                  <bgColor rgb="FFFFFF00"/>
                </patternFill>
              </fill>
            </x14:dxf>
          </x14:cfRule>
          <xm:sqref>H3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79B4D-F70E-4FB6-ADE3-E104245786FB}">
  <dimension ref="A1:DW102"/>
  <sheetViews>
    <sheetView zoomScaleNormal="100" workbookViewId="0">
      <selection activeCell="A3" sqref="A3"/>
    </sheetView>
  </sheetViews>
  <sheetFormatPr defaultColWidth="9.140625" defaultRowHeight="15" x14ac:dyDescent="0.25"/>
  <cols>
    <col min="1" max="2" width="15.7109375" style="4" customWidth="1"/>
    <col min="3" max="6" width="15.7109375" style="4" hidden="1" customWidth="1"/>
    <col min="7" max="7" width="19.42578125" style="4" bestFit="1" customWidth="1"/>
    <col min="8" max="8" width="22.7109375" style="4" bestFit="1" customWidth="1"/>
    <col min="9" max="9" width="15.7109375" style="4" customWidth="1"/>
    <col min="10" max="10" width="2.5703125" style="4" customWidth="1"/>
    <col min="11" max="11" width="16.28515625" style="4" bestFit="1" customWidth="1"/>
    <col min="12" max="12" width="15.7109375" style="4" customWidth="1"/>
    <col min="13" max="13" width="2.5703125" style="4" customWidth="1"/>
    <col min="14" max="14" width="17.28515625" style="4" hidden="1" customWidth="1"/>
    <col min="15" max="15" width="15.7109375" style="4" hidden="1" customWidth="1"/>
    <col min="16" max="16" width="2.5703125" style="4" hidden="1" customWidth="1"/>
    <col min="17" max="17" width="15.7109375" style="4" hidden="1" customWidth="1"/>
    <col min="18" max="18" width="2.5703125" style="4" hidden="1" customWidth="1"/>
    <col min="19" max="19" width="20.7109375" style="4" customWidth="1"/>
    <col min="20" max="20" width="40.7109375" style="4" hidden="1" customWidth="1"/>
    <col min="21" max="21" width="40.7109375" style="4" customWidth="1"/>
    <col min="22" max="22" width="20.7109375" style="4" customWidth="1"/>
    <col min="23" max="24" width="30.7109375" style="4" customWidth="1"/>
    <col min="25" max="25" width="10.7109375" style="4" customWidth="1"/>
    <col min="26" max="26" width="6.7109375" style="4" customWidth="1"/>
    <col min="27" max="27" width="10.7109375" style="4" hidden="1" customWidth="1"/>
    <col min="28" max="28" width="9.7109375" style="4" hidden="1" customWidth="1"/>
    <col min="29" max="30" width="10.7109375" style="4" customWidth="1"/>
    <col min="31" max="31" width="14.85546875" style="4" customWidth="1"/>
    <col min="32" max="32" width="15.7109375" style="4" customWidth="1"/>
    <col min="33" max="33" width="17.85546875" style="4" bestFit="1" customWidth="1"/>
    <col min="34" max="35" width="17.85546875" style="4" customWidth="1"/>
    <col min="36" max="36" width="21.5703125" style="4" bestFit="1" customWidth="1"/>
    <col min="37" max="38" width="20.7109375" style="4" hidden="1" customWidth="1"/>
    <col min="39" max="40" width="5.7109375" style="4" hidden="1" customWidth="1"/>
    <col min="41" max="46" width="15.7109375" style="4" hidden="1" customWidth="1"/>
    <col min="47" max="48" width="5.7109375" style="4" hidden="1" customWidth="1"/>
    <col min="49" max="49" width="17.7109375" style="4" bestFit="1" customWidth="1"/>
    <col min="50" max="52" width="15.7109375" style="4" hidden="1" customWidth="1"/>
    <col min="53" max="53" width="17.7109375" style="4" hidden="1" customWidth="1"/>
    <col min="54" max="55" width="15.7109375" style="4" hidden="1" customWidth="1"/>
    <col min="56" max="56" width="14.5703125" style="4" hidden="1" customWidth="1"/>
    <col min="57" max="57" width="14.28515625" style="4" hidden="1" customWidth="1"/>
    <col min="58" max="58" width="20.5703125" style="4" hidden="1" customWidth="1"/>
    <col min="59" max="59" width="18.7109375" style="4" hidden="1" customWidth="1"/>
    <col min="60" max="60" width="15.5703125" style="4" hidden="1" customWidth="1"/>
    <col min="61" max="61" width="15.7109375" style="4" hidden="1" customWidth="1"/>
    <col min="62" max="62" width="16.28515625" style="4" hidden="1" customWidth="1"/>
    <col min="63" max="63" width="17.28515625" style="4" hidden="1" customWidth="1"/>
    <col min="64" max="64" width="15.7109375" style="4" hidden="1" customWidth="1"/>
    <col min="65" max="65" width="15.7109375" style="4" customWidth="1"/>
    <col min="66" max="66" width="17.28515625" style="4" bestFit="1" customWidth="1"/>
    <col min="67" max="67" width="16.28515625" style="4" bestFit="1" customWidth="1"/>
    <col min="68" max="70" width="15.7109375" style="4" customWidth="1"/>
    <col min="71" max="81" width="15.7109375" style="4" hidden="1" customWidth="1"/>
    <col min="82" max="82" width="27.42578125" style="4" hidden="1" customWidth="1"/>
    <col min="83" max="83" width="15.7109375" style="4" hidden="1" customWidth="1"/>
    <col min="84" max="84" width="18.7109375" style="4" hidden="1" customWidth="1"/>
    <col min="85" max="85" width="16.28515625" style="4" hidden="1" customWidth="1"/>
    <col min="86" max="86" width="15.7109375" style="4" hidden="1" customWidth="1"/>
    <col min="87" max="87" width="18.42578125" style="4" hidden="1" customWidth="1"/>
    <col min="88" max="89" width="15.7109375" style="4" hidden="1" customWidth="1"/>
    <col min="90" max="90" width="20.5703125" style="4" hidden="1" customWidth="1"/>
    <col min="91" max="91" width="18.85546875" style="4" hidden="1" customWidth="1"/>
    <col min="92" max="102" width="15.7109375" style="4" hidden="1" customWidth="1"/>
    <col min="103" max="103" width="30.7109375" style="4" hidden="1" customWidth="1"/>
    <col min="104" max="105" width="15.7109375" style="4" hidden="1" customWidth="1"/>
    <col min="106" max="106" width="2.28515625" style="4" hidden="1" customWidth="1"/>
    <col min="107" max="124" width="15.7109375" style="4" hidden="1" customWidth="1"/>
    <col min="125" max="125" width="100.7109375" style="2" customWidth="1"/>
    <col min="127" max="127" width="17.5703125" customWidth="1"/>
  </cols>
  <sheetData>
    <row r="1" spans="1:127" s="1" customFormat="1" ht="15.75" thickBot="1" x14ac:dyDescent="0.3">
      <c r="A1" s="166" t="s">
        <v>26</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5"/>
      <c r="CB1" s="166" t="s">
        <v>27</v>
      </c>
      <c r="CC1" s="164"/>
      <c r="CD1" s="164"/>
      <c r="CE1" s="164"/>
      <c r="CF1" s="164"/>
      <c r="CG1" s="164"/>
      <c r="CH1" s="164"/>
      <c r="CI1" s="164"/>
      <c r="CJ1" s="164"/>
      <c r="CK1" s="164"/>
      <c r="CL1" s="164"/>
      <c r="CM1" s="164"/>
      <c r="CN1" s="164"/>
      <c r="CO1" s="164"/>
      <c r="CP1" s="164"/>
      <c r="CQ1" s="164"/>
      <c r="CR1" s="164"/>
      <c r="CS1" s="164"/>
      <c r="CT1" s="164"/>
      <c r="CU1" s="164"/>
      <c r="CV1" s="164"/>
      <c r="CW1" s="164"/>
      <c r="CX1" s="165"/>
      <c r="CY1" s="167" t="s">
        <v>28</v>
      </c>
      <c r="CZ1" s="168"/>
      <c r="DA1" s="168"/>
      <c r="DB1" s="168"/>
      <c r="DC1" s="168"/>
      <c r="DD1" s="168"/>
      <c r="DE1" s="168"/>
      <c r="DF1" s="168"/>
      <c r="DG1" s="168"/>
      <c r="DH1" s="168"/>
      <c r="DI1" s="168"/>
      <c r="DJ1" s="168"/>
      <c r="DK1" s="168"/>
      <c r="DL1" s="168"/>
      <c r="DM1" s="168"/>
      <c r="DN1" s="168"/>
      <c r="DO1" s="166" t="s">
        <v>66</v>
      </c>
      <c r="DP1" s="164"/>
      <c r="DQ1" s="164"/>
      <c r="DR1" s="164"/>
      <c r="DS1" s="164"/>
      <c r="DT1" s="165"/>
      <c r="DU1" s="15"/>
    </row>
    <row r="2" spans="1:127" s="1" customFormat="1" ht="15.75" thickBot="1" x14ac:dyDescent="0.3">
      <c r="A2" s="11" t="s">
        <v>233</v>
      </c>
      <c r="B2" s="6" t="s">
        <v>86</v>
      </c>
      <c r="C2" s="5" t="s">
        <v>104</v>
      </c>
      <c r="D2" s="6" t="s">
        <v>105</v>
      </c>
      <c r="E2" s="6" t="s">
        <v>106</v>
      </c>
      <c r="F2" s="8" t="s">
        <v>193</v>
      </c>
      <c r="G2" s="9" t="s">
        <v>217</v>
      </c>
      <c r="H2" s="7" t="s">
        <v>197</v>
      </c>
      <c r="I2" s="7" t="s">
        <v>194</v>
      </c>
      <c r="J2" s="24" t="s">
        <v>198</v>
      </c>
      <c r="K2" s="5" t="s">
        <v>107</v>
      </c>
      <c r="L2" s="6" t="s">
        <v>82</v>
      </c>
      <c r="M2" s="24" t="s">
        <v>146</v>
      </c>
      <c r="N2" s="6" t="s">
        <v>108</v>
      </c>
      <c r="O2" s="6" t="s">
        <v>109</v>
      </c>
      <c r="P2" s="24" t="s">
        <v>147</v>
      </c>
      <c r="Q2" s="6" t="s">
        <v>1</v>
      </c>
      <c r="R2" s="25" t="s">
        <v>148</v>
      </c>
      <c r="S2" s="5" t="s">
        <v>8</v>
      </c>
      <c r="T2" s="66" t="s">
        <v>110</v>
      </c>
      <c r="U2" s="6" t="s">
        <v>111</v>
      </c>
      <c r="V2" s="8" t="s">
        <v>112</v>
      </c>
      <c r="W2" s="8" t="s">
        <v>113</v>
      </c>
      <c r="X2" s="9" t="s">
        <v>29</v>
      </c>
      <c r="Y2" s="5" t="s">
        <v>114</v>
      </c>
      <c r="Z2" s="139" t="s">
        <v>115</v>
      </c>
      <c r="AA2" s="8" t="s">
        <v>281</v>
      </c>
      <c r="AB2" s="8" t="s">
        <v>282</v>
      </c>
      <c r="AC2" s="8" t="s">
        <v>116</v>
      </c>
      <c r="AD2" s="8" t="s">
        <v>117</v>
      </c>
      <c r="AE2" s="8" t="s">
        <v>118</v>
      </c>
      <c r="AF2" s="8" t="s">
        <v>119</v>
      </c>
      <c r="AG2" s="9" t="s">
        <v>120</v>
      </c>
      <c r="AH2" s="9" t="s">
        <v>277</v>
      </c>
      <c r="AI2" s="10" t="s">
        <v>284</v>
      </c>
      <c r="AJ2" s="10" t="s">
        <v>121</v>
      </c>
      <c r="AK2" s="11" t="s">
        <v>122</v>
      </c>
      <c r="AL2" s="6" t="s">
        <v>14</v>
      </c>
      <c r="AM2" s="8" t="s">
        <v>265</v>
      </c>
      <c r="AN2" s="8" t="s">
        <v>15</v>
      </c>
      <c r="AO2" s="6" t="s">
        <v>123</v>
      </c>
      <c r="AP2" s="6" t="s">
        <v>124</v>
      </c>
      <c r="AQ2" s="6" t="s">
        <v>125</v>
      </c>
      <c r="AR2" s="6" t="s">
        <v>126</v>
      </c>
      <c r="AS2" s="23" t="s">
        <v>16</v>
      </c>
      <c r="AT2" s="6" t="s">
        <v>13</v>
      </c>
      <c r="AU2" s="6" t="s">
        <v>127</v>
      </c>
      <c r="AV2" s="6" t="s">
        <v>128</v>
      </c>
      <c r="AW2" s="6" t="s">
        <v>129</v>
      </c>
      <c r="AX2" s="6" t="s">
        <v>130</v>
      </c>
      <c r="AY2" s="23" t="s">
        <v>2</v>
      </c>
      <c r="AZ2" s="6" t="s">
        <v>7</v>
      </c>
      <c r="BA2" s="8" t="s">
        <v>131</v>
      </c>
      <c r="BB2" s="66" t="s">
        <v>79</v>
      </c>
      <c r="BC2" s="23" t="s">
        <v>4</v>
      </c>
      <c r="BD2" s="8" t="s">
        <v>230</v>
      </c>
      <c r="BE2" s="8" t="s">
        <v>10</v>
      </c>
      <c r="BF2" s="23" t="s">
        <v>30</v>
      </c>
      <c r="BG2" s="8" t="s">
        <v>11</v>
      </c>
      <c r="BH2" s="9" t="s">
        <v>132</v>
      </c>
      <c r="BI2" s="5" t="s">
        <v>133</v>
      </c>
      <c r="BJ2" s="6" t="s">
        <v>134</v>
      </c>
      <c r="BK2" s="6" t="s">
        <v>135</v>
      </c>
      <c r="BL2" s="6" t="s">
        <v>6</v>
      </c>
      <c r="BM2" s="6" t="s">
        <v>5</v>
      </c>
      <c r="BN2" s="6" t="s">
        <v>278</v>
      </c>
      <c r="BO2" s="6" t="s">
        <v>279</v>
      </c>
      <c r="BP2" s="8" t="s">
        <v>136</v>
      </c>
      <c r="BQ2" s="8" t="s">
        <v>137</v>
      </c>
      <c r="BR2" s="22" t="s">
        <v>78</v>
      </c>
      <c r="BS2" s="22" t="s">
        <v>31</v>
      </c>
      <c r="BT2" s="5" t="s">
        <v>261</v>
      </c>
      <c r="BU2" s="6" t="s">
        <v>262</v>
      </c>
      <c r="BV2" s="6" t="s">
        <v>263</v>
      </c>
      <c r="BW2" s="6" t="s">
        <v>264</v>
      </c>
      <c r="BX2" s="6" t="s">
        <v>32</v>
      </c>
      <c r="BY2" s="6" t="s">
        <v>33</v>
      </c>
      <c r="BZ2" s="6" t="s">
        <v>34</v>
      </c>
      <c r="CA2" s="7" t="s">
        <v>12</v>
      </c>
      <c r="CB2" s="5" t="s">
        <v>35</v>
      </c>
      <c r="CC2" s="6" t="s">
        <v>36</v>
      </c>
      <c r="CD2" s="23" t="s">
        <v>3</v>
      </c>
      <c r="CE2" s="8" t="s">
        <v>37</v>
      </c>
      <c r="CF2" s="23" t="s">
        <v>38</v>
      </c>
      <c r="CG2" s="6" t="s">
        <v>67</v>
      </c>
      <c r="CH2" s="6" t="s">
        <v>39</v>
      </c>
      <c r="CI2" s="6" t="s">
        <v>80</v>
      </c>
      <c r="CJ2" s="6" t="s">
        <v>40</v>
      </c>
      <c r="CK2" s="6" t="s">
        <v>81</v>
      </c>
      <c r="CL2" s="6" t="s">
        <v>220</v>
      </c>
      <c r="CM2" s="6" t="s">
        <v>210</v>
      </c>
      <c r="CN2" s="6" t="s">
        <v>41</v>
      </c>
      <c r="CO2" s="66" t="s">
        <v>42</v>
      </c>
      <c r="CP2" s="8" t="s">
        <v>44</v>
      </c>
      <c r="CQ2" s="8" t="s">
        <v>43</v>
      </c>
      <c r="CR2" s="8" t="s">
        <v>45</v>
      </c>
      <c r="CS2" s="8" t="s">
        <v>46</v>
      </c>
      <c r="CT2" s="8" t="s">
        <v>47</v>
      </c>
      <c r="CU2" s="8" t="s">
        <v>48</v>
      </c>
      <c r="CV2" s="8" t="s">
        <v>49</v>
      </c>
      <c r="CW2" s="8" t="s">
        <v>50</v>
      </c>
      <c r="CX2" s="9" t="s">
        <v>153</v>
      </c>
      <c r="CY2" s="5" t="s">
        <v>51</v>
      </c>
      <c r="CZ2" s="7" t="s">
        <v>199</v>
      </c>
      <c r="DA2" s="6" t="s">
        <v>52</v>
      </c>
      <c r="DB2" s="24" t="s">
        <v>200</v>
      </c>
      <c r="DC2" s="6" t="s">
        <v>53</v>
      </c>
      <c r="DD2" s="6" t="s">
        <v>54</v>
      </c>
      <c r="DE2" s="6" t="s">
        <v>55</v>
      </c>
      <c r="DF2" s="8" t="s">
        <v>56</v>
      </c>
      <c r="DG2" s="8" t="s">
        <v>57</v>
      </c>
      <c r="DH2" s="8" t="s">
        <v>58</v>
      </c>
      <c r="DI2" s="8" t="s">
        <v>59</v>
      </c>
      <c r="DJ2" s="8" t="s">
        <v>60</v>
      </c>
      <c r="DK2" s="8" t="s">
        <v>61</v>
      </c>
      <c r="DL2" s="8" t="s">
        <v>62</v>
      </c>
      <c r="DM2" s="8" t="s">
        <v>63</v>
      </c>
      <c r="DN2" s="9" t="s">
        <v>64</v>
      </c>
      <c r="DO2" s="12" t="s">
        <v>65</v>
      </c>
      <c r="DP2" s="140" t="s">
        <v>785</v>
      </c>
      <c r="DQ2" s="13" t="s">
        <v>786</v>
      </c>
      <c r="DR2" s="13" t="s">
        <v>787</v>
      </c>
      <c r="DS2" s="13" t="s">
        <v>788</v>
      </c>
      <c r="DT2" s="13" t="s">
        <v>789</v>
      </c>
      <c r="DU2" s="13" t="s">
        <v>9</v>
      </c>
      <c r="DW2"/>
    </row>
    <row r="3" spans="1:127" x14ac:dyDescent="0.25">
      <c r="A3" s="84"/>
      <c r="B3" s="84"/>
      <c r="C3" s="83"/>
      <c r="D3" s="84"/>
      <c r="E3" s="84"/>
      <c r="F3" s="85"/>
      <c r="G3" s="86"/>
      <c r="H3" s="87"/>
      <c r="I3" s="88"/>
      <c r="J3" s="40" t="str">
        <f>IF(LEN($I3)&lt;1,"",RIGHT(10-RIGHT(
MID(_xlfn.CONCAT(REPT("0",12-LEN($I3)),$I3),1,1)
+MID(_xlfn.CONCAT(REPT("0",12-LEN($I3)),$I3),2,1)*3
+MID(_xlfn.CONCAT(REPT("0",12-LEN($I3)),$I3),3,1)
+MID(_xlfn.CONCAT(REPT("0",12-LEN($I3)),$I3),4,1)*3
+MID(_xlfn.CONCAT(REPT("0",12-LEN($I3)),$I3),5,1)
+MID(_xlfn.CONCAT(REPT("0",12-LEN($I3)),$I3),6,1)*3
+MID(_xlfn.CONCAT(REPT("0",12-LEN($I3)),$I3),7,1)
+MID(_xlfn.CONCAT(REPT("0",12-LEN($I3)),$I3),8,1)*3
+MID(_xlfn.CONCAT(REPT("0",12-LEN($I3)),$I3),9,1)
+MID(_xlfn.CONCAT(REPT("0",12-LEN($I3)),$I3),10,1)*3
+MID(_xlfn.CONCAT(REPT("0",12-LEN($I3)),$I3),11,1)
+MID(_xlfn.CONCAT(REPT("0",12-LEN($I3)),$I3),12,1)*3)))</f>
        <v/>
      </c>
      <c r="K3" s="87"/>
      <c r="L3" s="88"/>
      <c r="M3" s="40" t="str">
        <f>IF(LEN($L3)&lt;1,"",RIGHT(10-RIGHT(
MID(_xlfn.CONCAT(REPT("0",12-LEN($L3)),$L3),1,1)
+MID(_xlfn.CONCAT(REPT("0",12-LEN($L3)),$L3),2,1)*3
+MID(_xlfn.CONCAT(REPT("0",12-LEN($L3)),$L3),3,1)
+MID(_xlfn.CONCAT(REPT("0",12-LEN($L3)),$L3),4,1)*3
+MID(_xlfn.CONCAT(REPT("0",12-LEN($L3)),$L3),5,1)
+MID(_xlfn.CONCAT(REPT("0",12-LEN($L3)),$L3),6,1)*3
+MID(_xlfn.CONCAT(REPT("0",12-LEN($L3)),$L3),7,1)
+MID(_xlfn.CONCAT(REPT("0",12-LEN($L3)),$L3),8,1)*3
+MID(_xlfn.CONCAT(REPT("0",12-LEN($L3)),$L3),9,1)
+MID(_xlfn.CONCAT(REPT("0",12-LEN($L3)),$L3),10,1)*3
+MID(_xlfn.CONCAT(REPT("0",12-LEN($L3)),$L3),11,1)
+MID(_xlfn.CONCAT(REPT("0",12-LEN($L3)),$L3),12,1)*3)))</f>
        <v/>
      </c>
      <c r="N3" s="101"/>
      <c r="O3" s="88"/>
      <c r="P3" s="48" t="str">
        <f>IF(LEN($O3)&lt;1,"",RIGHT(10-RIGHT(
MID(_xlfn.CONCAT(REPT("0",14-LEN($O3)),$O3),1,1)
+MID(_xlfn.CONCAT(REPT("0",14-LEN($O3)),$O3),2,1)*3
+MID(_xlfn.CONCAT(REPT("0",14-LEN($O3)),$O3),3,1)
+MID(_xlfn.CONCAT(REPT("0",14-LEN($O3)),$O3),4,1)*3
+MID(_xlfn.CONCAT(REPT("0",14-LEN($O3)),$O3),5,1)
+MID(_xlfn.CONCAT(REPT("0",14-LEN($O3)),$O3),6,1)*3
+MID(_xlfn.CONCAT(REPT("0",14-LEN($O3)),$O3),7,1)
+MID(_xlfn.CONCAT(REPT("0",14-LEN($O3)),$O3),8,1)*3
+MID(_xlfn.CONCAT(REPT("0",14-LEN($O3)),$O3),9,1)
+MID(_xlfn.CONCAT(REPT("0",14-LEN($O3)),$O3),10,1)*3
+MID(_xlfn.CONCAT(REPT("0",14-LEN($O3)),$O3),11,1)
+MID(_xlfn.CONCAT(REPT("0",14-LEN($O3)),$O3),12,1)*3
+MID(_xlfn.CONCAT(REPT("0",14-LEN($O3)),$O3),13,1)
+MID(_xlfn.CONCAT(REPT("0",14-LEN($O3)),$O3),14,1)*3)))</f>
        <v/>
      </c>
      <c r="Q3" s="88"/>
      <c r="R3" s="49" t="str">
        <f>IF(
LEN($Q3)&lt;1,
"",
RIGHT(10-RIGHT(
MID($Q3,1,1)*3
+MID($Q3,2,1)
+MID($Q3,3,1)*3
+MID($Q3,4,1)
+MID($Q3,5,1)*3
+MID($Q3,6,1)
+MID($Q3,7,1)*3
+MID($Q3,8,1)
+MID($Q3,9,1)*3
+MID($Q3,10,1)
+MID($Q3,11,1)*3
+MID($Q3,12,1)
+MID($Q3,13,1)*3,1),1)
)</f>
        <v/>
      </c>
      <c r="S3" s="83"/>
      <c r="T3" s="84" t="str">
        <f t="shared" ref="T3:T67" si="0">IF(LEN(U3)&gt;0,U3,"")</f>
        <v/>
      </c>
      <c r="U3" s="102"/>
      <c r="V3" s="84"/>
      <c r="W3" s="84"/>
      <c r="X3" s="103"/>
      <c r="Y3" s="83"/>
      <c r="Z3" s="84"/>
      <c r="AA3" s="83"/>
      <c r="AB3" s="84"/>
      <c r="AC3" s="101"/>
      <c r="AD3" s="101"/>
      <c r="AE3" s="88"/>
      <c r="AF3" s="88"/>
      <c r="AG3" s="103"/>
      <c r="AH3" s="84"/>
      <c r="AI3" s="102"/>
      <c r="AJ3" s="104"/>
      <c r="AK3" s="87"/>
      <c r="AL3" s="101"/>
      <c r="AM3" s="101"/>
      <c r="AN3" s="101"/>
      <c r="AO3" s="105"/>
      <c r="AP3" s="105"/>
      <c r="AQ3" s="105"/>
      <c r="AR3" s="106"/>
      <c r="AS3" s="41" t="str">
        <f>IF(LEN($AO3)&lt;1,"",IF(LEN($AP3)&lt;1,"",IF(LEN($AQ3)&lt;1,"",IFERROR(($AO3*$AP3*$AQ3)/1728,""))))</f>
        <v/>
      </c>
      <c r="AT3" s="106"/>
      <c r="AU3" s="116"/>
      <c r="AV3" s="116"/>
      <c r="AW3" s="117"/>
      <c r="AX3" s="117"/>
      <c r="AY3" s="42" t="str">
        <f>IF(LEN($AX3)&lt;1,"",IF(LEN($AK3)&lt;1,$AX3,IFERROR($AX3/$AK3,"")))</f>
        <v/>
      </c>
      <c r="AZ3" s="117"/>
      <c r="BA3" s="129"/>
      <c r="BB3" s="43" t="str">
        <f t="shared" ref="BB3:BB67" si="1">IF(LEN($AW3)&lt;1,"",IF(LEN($BA3)&lt;1,"",IFERROR($AW3/(1-$BA3),"")))</f>
        <v/>
      </c>
      <c r="BC3" s="43" t="str">
        <f>IF(LEN($AY3)&lt;1,"",IF(LEN($BA3)&lt;1,"",IFERROR($AY3/(1-$BA3),"")))</f>
        <v/>
      </c>
      <c r="BD3" s="84"/>
      <c r="BE3" s="117"/>
      <c r="BF3" s="44" t="str" cm="1">
        <f t="array" ref="BF3">IF(LEN($BD3)&lt;1,"",IFERROR(
_xlfn.SWITCH($BD3,
"None","",
"OI &amp; Reflect",(($BC3-$BE3)-($AY3-$AZ3))/($BC3-$BE3),
"OI",($BC3-($AY3-$AZ3))/($BC3),"Scanback",""),""))</f>
        <v/>
      </c>
      <c r="BG3" s="88"/>
      <c r="BH3" s="122"/>
      <c r="BI3" s="87"/>
      <c r="BJ3" s="123"/>
      <c r="BK3" s="84"/>
      <c r="BL3" s="117"/>
      <c r="BM3" s="117"/>
      <c r="BN3" s="84"/>
      <c r="BO3" s="117"/>
      <c r="BP3" s="84"/>
      <c r="BQ3" s="117"/>
      <c r="BR3" s="45" t="str">
        <f t="shared" ref="BR3:BR34" si="2">IFERROR(IF(ISBLANK(BP3),((BQ3-AW3)/BQ3),(((BQ3/BP3)-AW3)/(BQ3/BP3))),"")</f>
        <v/>
      </c>
      <c r="BS3" s="46" t="str" cm="1">
        <f t="array" ref="BS3">IFERROR(
_xlfn.SWITCH($BD3,
0,IF(ISBLANK($BP3),($BQ3-$BC3)/$BQ3,(($BQ3/$BP3)-$BC3)/($BQ3/$BP3)),
"None",IF(ISBLANK($BP3),($BQ3-$BC3)/$BQ3,(($BQ3/$BP3)-$BC3)/($BQ3/$BP3)),
"OI &amp; Reflect",IF(ISBLANK($BP3),($BQ3-($BC3-$BE3))/$BQ3,(($BQ3/$BP3)-($BC3-$BE3))/($BQ3/$BP3)),
"OI",IF(ISBLANK($BP3),($BQ3-$BC3)/$BQ3,(($BQ3/$BP3)-$BC3)/($BQ3/$BP3)),
"Scanback",IF(ISBLANK($BP3),($BQ3-($BC3-$AZ3))/$BQ3,(($BQ3/$BP3)-($BC3-$AZ3))/($BQ3/$BP3))),"")</f>
        <v/>
      </c>
      <c r="BT3" s="106"/>
      <c r="BU3" s="106"/>
      <c r="BV3" s="106"/>
      <c r="BW3" s="106"/>
      <c r="BX3" s="106"/>
      <c r="BY3" s="106"/>
      <c r="BZ3" s="135"/>
      <c r="CA3" s="138"/>
      <c r="CB3" s="87"/>
      <c r="CC3" s="84"/>
      <c r="CD3" s="40" t="str">
        <f>IF(LEN($BI3)&lt;1,"",IFERROR($BI3,""))</f>
        <v/>
      </c>
      <c r="CE3" s="84"/>
      <c r="CF3" s="47" t="str">
        <f>IF(LEN($CD3)&lt;1,"",IFERROR($CD3-$CE3,""))</f>
        <v/>
      </c>
      <c r="CG3" s="84"/>
      <c r="CH3" s="84"/>
      <c r="CI3" s="84"/>
      <c r="CJ3" s="84"/>
      <c r="CK3" s="84"/>
      <c r="CL3" s="84"/>
      <c r="CM3" s="84"/>
      <c r="CN3" s="129"/>
      <c r="CO3" s="101"/>
      <c r="CP3" s="101"/>
      <c r="CQ3" s="101"/>
      <c r="CR3" s="84"/>
      <c r="CS3" s="84"/>
      <c r="CT3" s="84"/>
      <c r="CU3" s="84"/>
      <c r="CV3" s="84"/>
      <c r="CW3" s="84"/>
      <c r="CX3" s="103"/>
      <c r="CY3" s="83"/>
      <c r="CZ3" s="87"/>
      <c r="DA3" s="88"/>
      <c r="DB3" s="40" t="str">
        <f>IF(LEN($DA3)&lt;1,"",RIGHT(10-RIGHT(
MID(_xlfn.CONCAT(REPT("0",12-LEN($DA3)),$DA3),1,1)
+MID(_xlfn.CONCAT(REPT("0",12-LEN($DA3)),$DA3),2,1)*3
+MID(_xlfn.CONCAT(REPT("0",12-LEN($DA3)),$DA3),3,1)
+MID(_xlfn.CONCAT(REPT("0",12-LEN($DA3)),$DA3),4,1)*3
+MID(_xlfn.CONCAT(REPT("0",12-LEN($DA3)),$DA3),5,1)
+MID(_xlfn.CONCAT(REPT("0",12-LEN($DA3)),$DA3),6,1)*3
+MID(_xlfn.CONCAT(REPT("0",12-LEN($DA3)),$DA3),7,1)
+MID(_xlfn.CONCAT(REPT("0",12-LEN($DA3)),$DA3),8,1)*3
+MID(_xlfn.CONCAT(REPT("0",12-LEN($DA3)),$DA3),9,1)
+MID(_xlfn.CONCAT(REPT("0",12-LEN($DA3)),$DA3),10,1)*3
+MID(_xlfn.CONCAT(REPT("0",12-LEN($DA3)),$DA3),11,1)
+MID(_xlfn.CONCAT(REPT("0",12-LEN($DA3)),$DA3),12,1)*3)))</f>
        <v/>
      </c>
      <c r="DC3" s="84"/>
      <c r="DD3" s="84"/>
      <c r="DE3" s="117"/>
      <c r="DF3" s="84"/>
      <c r="DG3" s="84"/>
      <c r="DH3" s="84"/>
      <c r="DI3" s="84"/>
      <c r="DJ3" s="84"/>
      <c r="DK3" s="84"/>
      <c r="DL3" s="84"/>
      <c r="DM3" s="117"/>
      <c r="DN3" s="141"/>
      <c r="DO3" s="83"/>
      <c r="DP3" s="117"/>
      <c r="DQ3" s="117"/>
      <c r="DR3" s="117"/>
      <c r="DS3" s="123"/>
      <c r="DT3" s="144"/>
      <c r="DU3" s="131"/>
    </row>
    <row r="4" spans="1:127" x14ac:dyDescent="0.25">
      <c r="A4" s="90"/>
      <c r="B4" s="90"/>
      <c r="C4" s="89"/>
      <c r="D4" s="90"/>
      <c r="E4" s="90"/>
      <c r="F4" s="91"/>
      <c r="G4" s="92"/>
      <c r="H4" s="93"/>
      <c r="I4" s="94"/>
      <c r="J4" s="48" t="str">
        <f t="shared" ref="J4:J67" si="3">IF(LEN($I4)&lt;1,"",RIGHT(10-RIGHT(
MID(_xlfn.CONCAT(REPT("0",12-LEN($I4)),$I4),1,1)
+MID(_xlfn.CONCAT(REPT("0",12-LEN($I4)),$I4),2,1)*3
+MID(_xlfn.CONCAT(REPT("0",12-LEN($I4)),$I4),3,1)
+MID(_xlfn.CONCAT(REPT("0",12-LEN($I4)),$I4),4,1)*3
+MID(_xlfn.CONCAT(REPT("0",12-LEN($I4)),$I4),5,1)
+MID(_xlfn.CONCAT(REPT("0",12-LEN($I4)),$I4),6,1)*3
+MID(_xlfn.CONCAT(REPT("0",12-LEN($I4)),$I4),7,1)
+MID(_xlfn.CONCAT(REPT("0",12-LEN($I4)),$I4),8,1)*3
+MID(_xlfn.CONCAT(REPT("0",12-LEN($I4)),$I4),9,1)
+MID(_xlfn.CONCAT(REPT("0",12-LEN($I4)),$I4),10,1)*3
+MID(_xlfn.CONCAT(REPT("0",12-LEN($I4)),$I4),11,1)
+MID(_xlfn.CONCAT(REPT("0",12-LEN($I4)),$I4),12,1)*3)))</f>
        <v/>
      </c>
      <c r="K4" s="93"/>
      <c r="L4" s="94"/>
      <c r="M4" s="48" t="str">
        <f>IF(LEN($L4)&lt;1,"",RIGHT(10-RIGHT(
MID(_xlfn.CONCAT(REPT("0",12-LEN($L4)),$L4),1,1)
+MID(_xlfn.CONCAT(REPT("0",12-LEN($L4)),$L4),2,1)*3
+MID(_xlfn.CONCAT(REPT("0",12-LEN($L4)),$L4),3,1)
+MID(_xlfn.CONCAT(REPT("0",12-LEN($L4)),$L4),4,1)*3
+MID(_xlfn.CONCAT(REPT("0",12-LEN($L4)),$L4),5,1)
+MID(_xlfn.CONCAT(REPT("0",12-LEN($L4)),$L4),6,1)*3
+MID(_xlfn.CONCAT(REPT("0",12-LEN($L4)),$L4),7,1)
+MID(_xlfn.CONCAT(REPT("0",12-LEN($L4)),$L4),8,1)*3
+MID(_xlfn.CONCAT(REPT("0",12-LEN($L4)),$L4),9,1)
+MID(_xlfn.CONCAT(REPT("0",12-LEN($L4)),$L4),10,1)*3
+MID(_xlfn.CONCAT(REPT("0",12-LEN($L4)),$L4),11,1)
+MID(_xlfn.CONCAT(REPT("0",12-LEN($L4)),$L4),12,1)*3)))</f>
        <v/>
      </c>
      <c r="N4" s="85"/>
      <c r="O4" s="94"/>
      <c r="P4" s="48" t="str">
        <f>IF(LEN($O4)&lt;1,"",RIGHT(10-RIGHT(
MID(_xlfn.CONCAT(REPT("0",14-LEN($O4)),$O4),1,1)
+MID(_xlfn.CONCAT(REPT("0",14-LEN($O4)),$O4),2,1)*3
+MID(_xlfn.CONCAT(REPT("0",14-LEN($O4)),$O4),3,1)
+MID(_xlfn.CONCAT(REPT("0",14-LEN($O4)),$O4),4,1)*3
+MID(_xlfn.CONCAT(REPT("0",14-LEN($O4)),$O4),5,1)
+MID(_xlfn.CONCAT(REPT("0",14-LEN($O4)),$O4),6,1)*3
+MID(_xlfn.CONCAT(REPT("0",14-LEN($O4)),$O4),7,1)
+MID(_xlfn.CONCAT(REPT("0",14-LEN($O4)),$O4),8,1)*3
+MID(_xlfn.CONCAT(REPT("0",14-LEN($O4)),$O4),9,1)
+MID(_xlfn.CONCAT(REPT("0",14-LEN($O4)),$O4),10,1)*3
+MID(_xlfn.CONCAT(REPT("0",14-LEN($O4)),$O4),11,1)
+MID(_xlfn.CONCAT(REPT("0",14-LEN($O4)),$O4),12,1)*3
+MID(_xlfn.CONCAT(REPT("0",14-LEN($O4)),$O4),13,1)
+MID(_xlfn.CONCAT(REPT("0",14-LEN($O4)),$O4),14,1)*3)))</f>
        <v/>
      </c>
      <c r="Q4" s="94"/>
      <c r="R4" s="49" t="str">
        <f>IF(
LEN($Q4)&lt;1,
"",
RIGHT(10-RIGHT(
MID($Q4,1,1)*3
+MID($Q4,2,1)
+MID($Q4,3,1)*3
+MID($Q4,4,1)
+MID($Q4,5,1)*3
+MID($Q4,6,1)
+MID($Q4,7,1)*3
+MID($Q4,8,1)
+MID($Q4,9,1)*3
+MID($Q4,10,1)
+MID($Q4,11,1)*3
+MID($Q4,12,1)
+MID($Q4,13,1)*3,1),1)
)</f>
        <v/>
      </c>
      <c r="S4" s="89"/>
      <c r="T4" s="90" t="str">
        <f t="shared" si="0"/>
        <v/>
      </c>
      <c r="U4" s="107"/>
      <c r="V4" s="90"/>
      <c r="W4" s="90"/>
      <c r="X4" s="108"/>
      <c r="Y4" s="89"/>
      <c r="Z4" s="90"/>
      <c r="AA4" s="89"/>
      <c r="AB4" s="90"/>
      <c r="AC4" s="85"/>
      <c r="AD4" s="85"/>
      <c r="AE4" s="94"/>
      <c r="AF4" s="94"/>
      <c r="AG4" s="108"/>
      <c r="AH4" s="90"/>
      <c r="AI4" s="107"/>
      <c r="AJ4" s="109"/>
      <c r="AK4" s="93"/>
      <c r="AL4" s="85"/>
      <c r="AM4" s="85"/>
      <c r="AN4" s="85"/>
      <c r="AO4" s="110"/>
      <c r="AP4" s="110"/>
      <c r="AQ4" s="110"/>
      <c r="AR4" s="111"/>
      <c r="AS4" s="50" t="str">
        <f t="shared" ref="AS4:AS67" si="4">IF(LEN($AO4)&lt;1,"",IF(LEN($AP4)&lt;1,"",IF(LEN($AQ4)&lt;1,"",IFERROR(($AO4*$AP4*$AQ4)/1728,""))))</f>
        <v/>
      </c>
      <c r="AT4" s="111"/>
      <c r="AU4" s="118"/>
      <c r="AV4" s="118"/>
      <c r="AW4" s="119"/>
      <c r="AX4" s="119"/>
      <c r="AY4" s="51" t="str">
        <f t="shared" ref="AY4:AY67" si="5">IF(LEN($AX4)&lt;1,"",IF(LEN($AK4)&lt;1,$AX4,IFERROR($AX4/$AK4,"")))</f>
        <v/>
      </c>
      <c r="AZ4" s="119"/>
      <c r="BA4" s="130"/>
      <c r="BB4" s="52" t="str">
        <f t="shared" si="1"/>
        <v/>
      </c>
      <c r="BC4" s="52" t="str">
        <f>IF(LEN($AY4)&lt;1,"",IF(LEN($BA4)&lt;1,"",IFERROR($AY4/(1-$BA4),"")))</f>
        <v/>
      </c>
      <c r="BD4" s="90"/>
      <c r="BE4" s="119"/>
      <c r="BF4" s="53" t="str" cm="1">
        <f t="array" ref="BF4">IF(LEN($BD4)&lt;1,"",IFERROR(
_xlfn.SWITCH($BD4,
"None","",
"OI &amp; Reflect",(($BC4-$BE4)-($AY4-$AZ4))/($BC4-$BE4),
"OI",($BC4-($AY4-$AZ4))/($BC4),"Scanback",""),""))</f>
        <v/>
      </c>
      <c r="BG4" s="94"/>
      <c r="BH4" s="124"/>
      <c r="BI4" s="93"/>
      <c r="BJ4" s="125"/>
      <c r="BK4" s="90"/>
      <c r="BL4" s="119"/>
      <c r="BM4" s="119"/>
      <c r="BN4" s="90"/>
      <c r="BO4" s="119"/>
      <c r="BP4" s="90"/>
      <c r="BQ4" s="119"/>
      <c r="BR4" s="54" t="str">
        <f t="shared" si="2"/>
        <v/>
      </c>
      <c r="BS4" s="55" t="str" cm="1">
        <f t="array" ref="BS4">IFERROR(
_xlfn.SWITCH($BD4,
0,IF(ISBLANK($BP4),($BQ4-$BC4)/$BQ4,(($BQ4/$BP4)-$BC4)/($BQ4/$BP4)),
"None",IF(ISBLANK($BP4),($BQ4-$BC4)/$BQ4,(($BQ4/$BP4)-$BC4)/($BQ4/$BP4)),
"OI &amp; Reflect",IF(ISBLANK($BP4),($BQ4-($BC4-$BE4))/$BQ4,(($BQ4/$BP4)-($BC4-$BE4))/($BQ4/$BP4)),
"OI",IF(ISBLANK($BP4),($BQ4-$BC4)/$BQ4,(($BQ4/$BP4)-$BC4)/($BQ4/$BP4)),
"Scanback",IF(ISBLANK($BP4),($BQ4-($BC4-$AZ4))/$BQ4,(($BQ4/$BP4)-($BC4-$AZ4))/($BQ4/$BP4))),"")</f>
        <v/>
      </c>
      <c r="BT4" s="111"/>
      <c r="BU4" s="111"/>
      <c r="BV4" s="111"/>
      <c r="BW4" s="111"/>
      <c r="BX4" s="111"/>
      <c r="BY4" s="111"/>
      <c r="BZ4" s="136"/>
      <c r="CA4" s="138"/>
      <c r="CB4" s="93"/>
      <c r="CC4" s="90"/>
      <c r="CD4" s="67" t="str">
        <f t="shared" ref="CD4:CD67" si="6">IF(LEN($BI4)&lt;1,"",IFERROR($BI4,""))</f>
        <v/>
      </c>
      <c r="CE4" s="90"/>
      <c r="CF4" s="56" t="str">
        <f t="shared" ref="CF4:CF67" si="7">IF(LEN($CD4)&lt;1,"",IFERROR($CD4-$CE4,""))</f>
        <v/>
      </c>
      <c r="CG4" s="90"/>
      <c r="CH4" s="90"/>
      <c r="CI4" s="90"/>
      <c r="CJ4" s="90"/>
      <c r="CK4" s="90"/>
      <c r="CL4" s="90"/>
      <c r="CM4" s="90"/>
      <c r="CN4" s="130"/>
      <c r="CO4" s="85"/>
      <c r="CP4" s="85"/>
      <c r="CQ4" s="85"/>
      <c r="CR4" s="90"/>
      <c r="CS4" s="90"/>
      <c r="CT4" s="90"/>
      <c r="CU4" s="90"/>
      <c r="CV4" s="90"/>
      <c r="CW4" s="90"/>
      <c r="CX4" s="108"/>
      <c r="CY4" s="89"/>
      <c r="CZ4" s="93"/>
      <c r="DA4" s="94"/>
      <c r="DB4" s="48" t="str">
        <f t="shared" ref="DB4:DB67" si="8">IF(LEN($DA4)&lt;1,"",RIGHT(10-RIGHT(
MID(_xlfn.CONCAT(REPT("0",12-LEN($DA4)),$DA4),1,1)
+MID(_xlfn.CONCAT(REPT("0",12-LEN($DA4)),$DA4),2,1)*3
+MID(_xlfn.CONCAT(REPT("0",12-LEN($DA4)),$DA4),3,1)
+MID(_xlfn.CONCAT(REPT("0",12-LEN($DA4)),$DA4),4,1)*3
+MID(_xlfn.CONCAT(REPT("0",12-LEN($DA4)),$DA4),5,1)
+MID(_xlfn.CONCAT(REPT("0",12-LEN($DA4)),$DA4),6,1)*3
+MID(_xlfn.CONCAT(REPT("0",12-LEN($DA4)),$DA4),7,1)
+MID(_xlfn.CONCAT(REPT("0",12-LEN($DA4)),$DA4),8,1)*3
+MID(_xlfn.CONCAT(REPT("0",12-LEN($DA4)),$DA4),9,1)
+MID(_xlfn.CONCAT(REPT("0",12-LEN($DA4)),$DA4),10,1)*3
+MID(_xlfn.CONCAT(REPT("0",12-LEN($DA4)),$DA4),11,1)
+MID(_xlfn.CONCAT(REPT("0",12-LEN($DA4)),$DA4),12,1)*3)))</f>
        <v/>
      </c>
      <c r="DC4" s="90"/>
      <c r="DD4" s="90"/>
      <c r="DE4" s="119"/>
      <c r="DF4" s="90"/>
      <c r="DG4" s="90"/>
      <c r="DH4" s="90"/>
      <c r="DI4" s="90"/>
      <c r="DJ4" s="90"/>
      <c r="DK4" s="90"/>
      <c r="DL4" s="90"/>
      <c r="DM4" s="119"/>
      <c r="DN4" s="142"/>
      <c r="DO4" s="89"/>
      <c r="DP4" s="119"/>
      <c r="DQ4" s="119"/>
      <c r="DR4" s="119"/>
      <c r="DS4" s="125"/>
      <c r="DT4" s="145"/>
      <c r="DU4" s="132"/>
    </row>
    <row r="5" spans="1:127" x14ac:dyDescent="0.25">
      <c r="A5" s="90"/>
      <c r="B5" s="90"/>
      <c r="C5" s="89"/>
      <c r="D5" s="90"/>
      <c r="E5" s="90"/>
      <c r="F5" s="85"/>
      <c r="G5" s="92"/>
      <c r="H5" s="93"/>
      <c r="I5" s="94"/>
      <c r="J5" s="48" t="str">
        <f>IF(LEN($I5)&lt;1,"",RIGHT(10-RIGHT(
MID(_xlfn.CONCAT(REPT("0",12-LEN($I5)),$I5),1,1)
+MID(_xlfn.CONCAT(REPT("0",12-LEN($I5)),$I5),2,1)*3
+MID(_xlfn.CONCAT(REPT("0",12-LEN($I5)),$I5),3,1)
+MID(_xlfn.CONCAT(REPT("0",12-LEN($I5)),$I5),4,1)*3
+MID(_xlfn.CONCAT(REPT("0",12-LEN($I5)),$I5),5,1)
+MID(_xlfn.CONCAT(REPT("0",12-LEN($I5)),$I5),6,1)*3
+MID(_xlfn.CONCAT(REPT("0",12-LEN($I5)),$I5),7,1)
+MID(_xlfn.CONCAT(REPT("0",12-LEN($I5)),$I5),8,1)*3
+MID(_xlfn.CONCAT(REPT("0",12-LEN($I5)),$I5),9,1)
+MID(_xlfn.CONCAT(REPT("0",12-LEN($I5)),$I5),10,1)*3
+MID(_xlfn.CONCAT(REPT("0",12-LEN($I5)),$I5),11,1)
+MID(_xlfn.CONCAT(REPT("0",12-LEN($I5)),$I5),12,1)*3)))</f>
        <v/>
      </c>
      <c r="K5" s="93"/>
      <c r="L5" s="94"/>
      <c r="M5" s="48" t="str">
        <f t="shared" ref="M5:M67" si="9">IF(LEN($L5)&lt;1,"",RIGHT(10-RIGHT(
MID(_xlfn.CONCAT(REPT("0",12-LEN($L5)),$L5),1,1)
+MID(_xlfn.CONCAT(REPT("0",12-LEN($L5)),$L5),2,1)*3
+MID(_xlfn.CONCAT(REPT("0",12-LEN($L5)),$L5),3,1)
+MID(_xlfn.CONCAT(REPT("0",12-LEN($L5)),$L5),4,1)*3
+MID(_xlfn.CONCAT(REPT("0",12-LEN($L5)),$L5),5,1)
+MID(_xlfn.CONCAT(REPT("0",12-LEN($L5)),$L5),6,1)*3
+MID(_xlfn.CONCAT(REPT("0",12-LEN($L5)),$L5),7,1)
+MID(_xlfn.CONCAT(REPT("0",12-LEN($L5)),$L5),8,1)*3
+MID(_xlfn.CONCAT(REPT("0",12-LEN($L5)),$L5),9,1)
+MID(_xlfn.CONCAT(REPT("0",12-LEN($L5)),$L5),10,1)*3
+MID(_xlfn.CONCAT(REPT("0",12-LEN($L5)),$L5),11,1)
+MID(_xlfn.CONCAT(REPT("0",12-LEN($L5)),$L5),12,1)*3)))</f>
        <v/>
      </c>
      <c r="N5" s="85"/>
      <c r="O5" s="94"/>
      <c r="P5" s="48" t="str">
        <f>IF(LEN($O5)&lt;1,"",RIGHT(10-RIGHT(
MID(_xlfn.CONCAT(REPT("0",14-LEN($O5)),$O5),1,1)
+MID(_xlfn.CONCAT(REPT("0",14-LEN($O5)),$O5),2,1)*3
+MID(_xlfn.CONCAT(REPT("0",14-LEN($O5)),$O5),3,1)
+MID(_xlfn.CONCAT(REPT("0",14-LEN($O5)),$O5),4,1)*3
+MID(_xlfn.CONCAT(REPT("0",14-LEN($O5)),$O5),5,1)
+MID(_xlfn.CONCAT(REPT("0",14-LEN($O5)),$O5),6,1)*3
+MID(_xlfn.CONCAT(REPT("0",14-LEN($O5)),$O5),7,1)
+MID(_xlfn.CONCAT(REPT("0",14-LEN($O5)),$O5),8,1)*3
+MID(_xlfn.CONCAT(REPT("0",14-LEN($O5)),$O5),9,1)
+MID(_xlfn.CONCAT(REPT("0",14-LEN($O5)),$O5),10,1)*3
+MID(_xlfn.CONCAT(REPT("0",14-LEN($O5)),$O5),11,1)
+MID(_xlfn.CONCAT(REPT("0",14-LEN($O5)),$O5),12,1)*3
+MID(_xlfn.CONCAT(REPT("0",14-LEN($O5)),$O5),13,1)
+MID(_xlfn.CONCAT(REPT("0",14-LEN($O5)),$O5),14,1)*3)))</f>
        <v/>
      </c>
      <c r="Q5" s="94"/>
      <c r="R5" s="49" t="str">
        <f t="shared" ref="R5:R67" si="10">IF(
LEN($Q5)&lt;1,
"",
RIGHT(10-RIGHT(
MID($Q5,1,1)*3
+MID($Q5,2,1)
+MID($Q5,3,1)*3
+MID($Q5,4,1)
+MID($Q5,5,1)*3
+MID($Q5,6,1)
+MID($Q5,7,1)*3
+MID($Q5,8,1)
+MID($Q5,9,1)*3
+MID($Q5,10,1)
+MID($Q5,11,1)*3
+MID($Q5,12,1)
+MID($Q5,13,1)*3,1),1)
)</f>
        <v/>
      </c>
      <c r="S5" s="89"/>
      <c r="T5" s="90" t="str">
        <f t="shared" si="0"/>
        <v/>
      </c>
      <c r="U5" s="107"/>
      <c r="V5" s="90"/>
      <c r="W5" s="90"/>
      <c r="X5" s="108"/>
      <c r="Y5" s="89"/>
      <c r="Z5" s="90"/>
      <c r="AA5" s="89"/>
      <c r="AB5" s="90"/>
      <c r="AC5" s="85"/>
      <c r="AD5" s="85"/>
      <c r="AE5" s="94"/>
      <c r="AF5" s="94"/>
      <c r="AG5" s="108"/>
      <c r="AH5" s="90"/>
      <c r="AI5" s="107"/>
      <c r="AJ5" s="109"/>
      <c r="AK5" s="93"/>
      <c r="AL5" s="85"/>
      <c r="AM5" s="85"/>
      <c r="AN5" s="85"/>
      <c r="AO5" s="110"/>
      <c r="AP5" s="110"/>
      <c r="AQ5" s="110"/>
      <c r="AR5" s="111"/>
      <c r="AS5" s="50" t="str">
        <f t="shared" si="4"/>
        <v/>
      </c>
      <c r="AT5" s="111"/>
      <c r="AU5" s="118"/>
      <c r="AV5" s="118"/>
      <c r="AW5" s="119"/>
      <c r="AX5" s="119"/>
      <c r="AY5" s="51" t="str">
        <f t="shared" si="5"/>
        <v/>
      </c>
      <c r="AZ5" s="119"/>
      <c r="BA5" s="130"/>
      <c r="BB5" s="52" t="str">
        <f t="shared" si="1"/>
        <v/>
      </c>
      <c r="BC5" s="52" t="str">
        <f t="shared" ref="BC5:BC67" si="11">IF(LEN($AY5)&lt;1,"",IF(LEN($BA5)&lt;1,"",IFERROR($AY5/(1-$BA5),"")))</f>
        <v/>
      </c>
      <c r="BD5" s="90"/>
      <c r="BE5" s="119"/>
      <c r="BF5" s="53" t="str" cm="1">
        <f t="array" ref="BF5">IF(LEN($BD5)&lt;1,"",IFERROR(
_xlfn.SWITCH($BD5,
"None","",
"OI &amp; Reflect",(($BC5-$BE5)-($AY5-$AZ5))/($BC5-$BE5),
"OI",($BC5-($AY5-$AZ5))/($BC5),"Scanback",""),""))</f>
        <v/>
      </c>
      <c r="BG5" s="94"/>
      <c r="BH5" s="124"/>
      <c r="BI5" s="93"/>
      <c r="BJ5" s="125"/>
      <c r="BK5" s="90"/>
      <c r="BL5" s="119"/>
      <c r="BM5" s="119"/>
      <c r="BN5" s="90"/>
      <c r="BO5" s="119"/>
      <c r="BP5" s="90"/>
      <c r="BQ5" s="119"/>
      <c r="BR5" s="54" t="str">
        <f t="shared" si="2"/>
        <v/>
      </c>
      <c r="BS5" s="55" t="str" cm="1">
        <f t="array" ref="BS5">IFERROR(
_xlfn.SWITCH($BD5,
0,IF(ISBLANK($BP5),($BQ5-$BC5)/$BQ5,(($BQ5/$BP5)-$BC5)/($BQ5/$BP5)),
"None",IF(ISBLANK($BP5),($BQ5-$BC5)/$BQ5,(($BQ5/$BP5)-$BC5)/($BQ5/$BP5)),
"OI &amp; Reflect",IF(ISBLANK($BP5),($BQ5-($BC5-$BE5))/$BQ5,(($BQ5/$BP5)-($BC5-$BE5))/($BQ5/$BP5)),
"OI",IF(ISBLANK($BP5),($BQ5-$BC5)/$BQ5,(($BQ5/$BP5)-$BC5)/($BQ5/$BP5)),
"Scanback",IF(ISBLANK($BP5),($BQ5-($BC5-$AZ5))/$BQ5,(($BQ5/$BP5)-($BC5-$AZ5))/($BQ5/$BP5))),"")</f>
        <v/>
      </c>
      <c r="BT5" s="111"/>
      <c r="BU5" s="111"/>
      <c r="BV5" s="111"/>
      <c r="BW5" s="111"/>
      <c r="BX5" s="111"/>
      <c r="BY5" s="111"/>
      <c r="BZ5" s="136"/>
      <c r="CA5" s="138"/>
      <c r="CB5" s="93"/>
      <c r="CC5" s="90"/>
      <c r="CD5" s="67" t="str">
        <f t="shared" si="6"/>
        <v/>
      </c>
      <c r="CE5" s="90"/>
      <c r="CF5" s="56" t="str">
        <f t="shared" si="7"/>
        <v/>
      </c>
      <c r="CG5" s="90"/>
      <c r="CH5" s="90"/>
      <c r="CI5" s="90"/>
      <c r="CJ5" s="90"/>
      <c r="CK5" s="90"/>
      <c r="CL5" s="90"/>
      <c r="CM5" s="90"/>
      <c r="CN5" s="130"/>
      <c r="CO5" s="85"/>
      <c r="CP5" s="85"/>
      <c r="CQ5" s="85"/>
      <c r="CR5" s="90"/>
      <c r="CS5" s="90"/>
      <c r="CT5" s="90"/>
      <c r="CU5" s="90"/>
      <c r="CV5" s="90"/>
      <c r="CW5" s="90"/>
      <c r="CX5" s="108"/>
      <c r="CY5" s="89"/>
      <c r="CZ5" s="93"/>
      <c r="DA5" s="94"/>
      <c r="DB5" s="48" t="str">
        <f t="shared" si="8"/>
        <v/>
      </c>
      <c r="DC5" s="90"/>
      <c r="DD5" s="90"/>
      <c r="DE5" s="119"/>
      <c r="DF5" s="90"/>
      <c r="DG5" s="90"/>
      <c r="DH5" s="90"/>
      <c r="DI5" s="90"/>
      <c r="DJ5" s="90"/>
      <c r="DK5" s="90"/>
      <c r="DL5" s="90"/>
      <c r="DM5" s="119"/>
      <c r="DN5" s="142"/>
      <c r="DO5" s="89"/>
      <c r="DP5" s="119"/>
      <c r="DQ5" s="119"/>
      <c r="DR5" s="119"/>
      <c r="DS5" s="125"/>
      <c r="DT5" s="145"/>
      <c r="DU5" s="132"/>
    </row>
    <row r="6" spans="1:127" x14ac:dyDescent="0.25">
      <c r="A6" s="90"/>
      <c r="B6" s="90"/>
      <c r="C6" s="89"/>
      <c r="D6" s="90"/>
      <c r="E6" s="90"/>
      <c r="F6" s="85"/>
      <c r="G6" s="92"/>
      <c r="H6" s="93"/>
      <c r="I6" s="94"/>
      <c r="J6" s="48" t="str">
        <f>IF(LEN($I6)&lt;1,"",RIGHT(10-RIGHT(
MID(_xlfn.CONCAT(REPT("0",12-LEN($I6)),$I6),1,1)
+MID(_xlfn.CONCAT(REPT("0",12-LEN($I6)),$I6),2,1)*3
+MID(_xlfn.CONCAT(REPT("0",12-LEN($I6)),$I6),3,1)
+MID(_xlfn.CONCAT(REPT("0",12-LEN($I6)),$I6),4,1)*3
+MID(_xlfn.CONCAT(REPT("0",12-LEN($I6)),$I6),5,1)
+MID(_xlfn.CONCAT(REPT("0",12-LEN($I6)),$I6),6,1)*3
+MID(_xlfn.CONCAT(REPT("0",12-LEN($I6)),$I6),7,1)
+MID(_xlfn.CONCAT(REPT("0",12-LEN($I6)),$I6),8,1)*3
+MID(_xlfn.CONCAT(REPT("0",12-LEN($I6)),$I6),9,1)
+MID(_xlfn.CONCAT(REPT("0",12-LEN($I6)),$I6),10,1)*3
+MID(_xlfn.CONCAT(REPT("0",12-LEN($I6)),$I6),11,1)
+MID(_xlfn.CONCAT(REPT("0",12-LEN($I6)),$I6),12,1)*3)))</f>
        <v/>
      </c>
      <c r="K6" s="93"/>
      <c r="L6" s="94"/>
      <c r="M6" s="48" t="str">
        <f t="shared" si="9"/>
        <v/>
      </c>
      <c r="N6" s="85"/>
      <c r="O6" s="94"/>
      <c r="P6" s="48" t="str">
        <f t="shared" ref="P6:P67" si="12">IF(LEN($O6)&lt;1,"",RIGHT(10-RIGHT(
MID(_xlfn.CONCAT(REPT("0",14-LEN($O6)),$O6),1,1)
+MID(_xlfn.CONCAT(REPT("0",14-LEN($O6)),$O6),2,1)*3
+MID(_xlfn.CONCAT(REPT("0",14-LEN($O6)),$O6),3,1)
+MID(_xlfn.CONCAT(REPT("0",14-LEN($O6)),$O6),4,1)*3
+MID(_xlfn.CONCAT(REPT("0",14-LEN($O6)),$O6),5,1)
+MID(_xlfn.CONCAT(REPT("0",14-LEN($O6)),$O6),6,1)*3
+MID(_xlfn.CONCAT(REPT("0",14-LEN($O6)),$O6),7,1)
+MID(_xlfn.CONCAT(REPT("0",14-LEN($O6)),$O6),8,1)*3
+MID(_xlfn.CONCAT(REPT("0",14-LEN($O6)),$O6),9,1)
+MID(_xlfn.CONCAT(REPT("0",14-LEN($O6)),$O6),10,1)*3
+MID(_xlfn.CONCAT(REPT("0",14-LEN($O6)),$O6),11,1)
+MID(_xlfn.CONCAT(REPT("0",14-LEN($O6)),$O6),12,1)*3
+MID(_xlfn.CONCAT(REPT("0",14-LEN($O6)),$O6),13,1)
+MID(_xlfn.CONCAT(REPT("0",14-LEN($O6)),$O6),14,1)*3)))</f>
        <v/>
      </c>
      <c r="Q6" s="94"/>
      <c r="R6" s="49" t="str">
        <f t="shared" si="10"/>
        <v/>
      </c>
      <c r="S6" s="89"/>
      <c r="T6" s="90" t="str">
        <f t="shared" si="0"/>
        <v/>
      </c>
      <c r="U6" s="107"/>
      <c r="V6" s="90"/>
      <c r="W6" s="90"/>
      <c r="X6" s="108"/>
      <c r="Y6" s="89"/>
      <c r="Z6" s="90"/>
      <c r="AA6" s="89"/>
      <c r="AB6" s="90"/>
      <c r="AC6" s="85"/>
      <c r="AD6" s="85"/>
      <c r="AE6" s="94"/>
      <c r="AF6" s="94"/>
      <c r="AG6" s="108"/>
      <c r="AH6" s="90"/>
      <c r="AI6" s="107"/>
      <c r="AJ6" s="109"/>
      <c r="AK6" s="93"/>
      <c r="AL6" s="85"/>
      <c r="AM6" s="85"/>
      <c r="AN6" s="85"/>
      <c r="AO6" s="110"/>
      <c r="AP6" s="110"/>
      <c r="AQ6" s="110"/>
      <c r="AR6" s="111"/>
      <c r="AS6" s="50" t="str">
        <f t="shared" si="4"/>
        <v/>
      </c>
      <c r="AT6" s="111"/>
      <c r="AU6" s="118"/>
      <c r="AV6" s="118"/>
      <c r="AW6" s="119"/>
      <c r="AX6" s="119"/>
      <c r="AY6" s="51" t="str">
        <f t="shared" si="5"/>
        <v/>
      </c>
      <c r="AZ6" s="119"/>
      <c r="BA6" s="130"/>
      <c r="BB6" s="52" t="str">
        <f t="shared" si="1"/>
        <v/>
      </c>
      <c r="BC6" s="52" t="str">
        <f t="shared" si="11"/>
        <v/>
      </c>
      <c r="BD6" s="90"/>
      <c r="BE6" s="119"/>
      <c r="BF6" s="53" t="str" cm="1">
        <f t="array" ref="BF6">IF(LEN($BD6)&lt;1,"",IFERROR(
_xlfn.SWITCH($BD6,
"None","",
"OI &amp; Reflect",(($BC6-$BE6)-($AY6-$AZ6))/($BC6-$BE6),
"OI",($BC6-($AY6-$AZ6))/($BC6),"Scanback",""),""))</f>
        <v/>
      </c>
      <c r="BG6" s="94"/>
      <c r="BH6" s="124"/>
      <c r="BI6" s="93"/>
      <c r="BJ6" s="125"/>
      <c r="BK6" s="90"/>
      <c r="BL6" s="119"/>
      <c r="BM6" s="119"/>
      <c r="BN6" s="90"/>
      <c r="BO6" s="119"/>
      <c r="BP6" s="90"/>
      <c r="BQ6" s="119"/>
      <c r="BR6" s="54" t="str">
        <f t="shared" si="2"/>
        <v/>
      </c>
      <c r="BS6" s="55" t="str" cm="1">
        <f t="array" ref="BS6">IFERROR(
_xlfn.SWITCH($BD6,
0,IF(ISBLANK($BP6),($BQ6-$BC6)/$BQ6,(($BQ6/$BP6)-$BC6)/($BQ6/$BP6)),
"None",IF(ISBLANK($BP6),($BQ6-$BC6)/$BQ6,(($BQ6/$BP6)-$BC6)/($BQ6/$BP6)),
"OI &amp; Reflect",IF(ISBLANK($BP6),($BQ6-($BC6-$BE6))/$BQ6,(($BQ6/$BP6)-($BC6-$BE6))/($BQ6/$BP6)),
"OI",IF(ISBLANK($BP6),($BQ6-$BC6)/$BQ6,(($BQ6/$BP6)-$BC6)/($BQ6/$BP6)),
"Scanback",IF(ISBLANK($BP6),($BQ6-($BC6-$AZ6))/$BQ6,(($BQ6/$BP6)-($BC6-$AZ6))/($BQ6/$BP6))),"")</f>
        <v/>
      </c>
      <c r="BT6" s="111"/>
      <c r="BU6" s="111"/>
      <c r="BV6" s="111"/>
      <c r="BW6" s="111"/>
      <c r="BX6" s="111"/>
      <c r="BY6" s="111"/>
      <c r="BZ6" s="136"/>
      <c r="CA6" s="138"/>
      <c r="CB6" s="93"/>
      <c r="CC6" s="90"/>
      <c r="CD6" s="67" t="str">
        <f t="shared" si="6"/>
        <v/>
      </c>
      <c r="CE6" s="90"/>
      <c r="CF6" s="56" t="str">
        <f t="shared" si="7"/>
        <v/>
      </c>
      <c r="CG6" s="90"/>
      <c r="CH6" s="90"/>
      <c r="CI6" s="90"/>
      <c r="CJ6" s="90"/>
      <c r="CK6" s="90"/>
      <c r="CL6" s="90"/>
      <c r="CM6" s="90"/>
      <c r="CN6" s="130"/>
      <c r="CO6" s="85"/>
      <c r="CP6" s="85"/>
      <c r="CQ6" s="85"/>
      <c r="CR6" s="90"/>
      <c r="CS6" s="90"/>
      <c r="CT6" s="90"/>
      <c r="CU6" s="90"/>
      <c r="CV6" s="90"/>
      <c r="CW6" s="90"/>
      <c r="CX6" s="108"/>
      <c r="CY6" s="89"/>
      <c r="CZ6" s="93"/>
      <c r="DA6" s="94"/>
      <c r="DB6" s="48" t="str">
        <f t="shared" si="8"/>
        <v/>
      </c>
      <c r="DC6" s="90"/>
      <c r="DD6" s="90"/>
      <c r="DE6" s="119"/>
      <c r="DF6" s="90"/>
      <c r="DG6" s="90"/>
      <c r="DH6" s="90"/>
      <c r="DI6" s="90"/>
      <c r="DJ6" s="90"/>
      <c r="DK6" s="90"/>
      <c r="DL6" s="90"/>
      <c r="DM6" s="119"/>
      <c r="DN6" s="142"/>
      <c r="DO6" s="89"/>
      <c r="DP6" s="119"/>
      <c r="DQ6" s="119"/>
      <c r="DR6" s="119"/>
      <c r="DS6" s="125"/>
      <c r="DT6" s="145"/>
      <c r="DU6" s="132"/>
    </row>
    <row r="7" spans="1:127" x14ac:dyDescent="0.25">
      <c r="A7" s="90"/>
      <c r="B7" s="90"/>
      <c r="C7" s="89"/>
      <c r="D7" s="90"/>
      <c r="E7" s="90"/>
      <c r="F7" s="85"/>
      <c r="G7" s="92"/>
      <c r="H7" s="93"/>
      <c r="I7" s="94"/>
      <c r="J7" s="48" t="str">
        <f>IF(LEN($I7)&lt;1,"",RIGHT(10-RIGHT(
MID(_xlfn.CONCAT(REPT("0",12-LEN($I7)),$I7),1,1)
+MID(_xlfn.CONCAT(REPT("0",12-LEN($I7)),$I7),2,1)*3
+MID(_xlfn.CONCAT(REPT("0",12-LEN($I7)),$I7),3,1)
+MID(_xlfn.CONCAT(REPT("0",12-LEN($I7)),$I7),4,1)*3
+MID(_xlfn.CONCAT(REPT("0",12-LEN($I7)),$I7),5,1)
+MID(_xlfn.CONCAT(REPT("0",12-LEN($I7)),$I7),6,1)*3
+MID(_xlfn.CONCAT(REPT("0",12-LEN($I7)),$I7),7,1)
+MID(_xlfn.CONCAT(REPT("0",12-LEN($I7)),$I7),8,1)*3
+MID(_xlfn.CONCAT(REPT("0",12-LEN($I7)),$I7),9,1)
+MID(_xlfn.CONCAT(REPT("0",12-LEN($I7)),$I7),10,1)*3
+MID(_xlfn.CONCAT(REPT("0",12-LEN($I7)),$I7),11,1)
+MID(_xlfn.CONCAT(REPT("0",12-LEN($I7)),$I7),12,1)*3)))</f>
        <v/>
      </c>
      <c r="K7" s="93"/>
      <c r="L7" s="94"/>
      <c r="M7" s="48" t="str">
        <f t="shared" si="9"/>
        <v/>
      </c>
      <c r="N7" s="85"/>
      <c r="O7" s="94"/>
      <c r="P7" s="48" t="str">
        <f t="shared" si="12"/>
        <v/>
      </c>
      <c r="Q7" s="94"/>
      <c r="R7" s="49" t="str">
        <f t="shared" si="10"/>
        <v/>
      </c>
      <c r="S7" s="89"/>
      <c r="T7" s="90" t="str">
        <f t="shared" si="0"/>
        <v/>
      </c>
      <c r="U7" s="107"/>
      <c r="V7" s="90"/>
      <c r="W7" s="90"/>
      <c r="X7" s="108"/>
      <c r="Y7" s="89"/>
      <c r="Z7" s="90"/>
      <c r="AA7" s="89"/>
      <c r="AB7" s="90"/>
      <c r="AC7" s="85"/>
      <c r="AD7" s="85"/>
      <c r="AE7" s="94"/>
      <c r="AF7" s="94"/>
      <c r="AG7" s="108"/>
      <c r="AH7" s="90"/>
      <c r="AI7" s="107"/>
      <c r="AJ7" s="109"/>
      <c r="AK7" s="93"/>
      <c r="AL7" s="85"/>
      <c r="AM7" s="85"/>
      <c r="AN7" s="85"/>
      <c r="AO7" s="110"/>
      <c r="AP7" s="110"/>
      <c r="AQ7" s="110"/>
      <c r="AR7" s="111"/>
      <c r="AS7" s="50" t="str">
        <f t="shared" si="4"/>
        <v/>
      </c>
      <c r="AT7" s="111"/>
      <c r="AU7" s="118"/>
      <c r="AV7" s="118"/>
      <c r="AW7" s="119"/>
      <c r="AX7" s="119"/>
      <c r="AY7" s="51" t="str">
        <f t="shared" si="5"/>
        <v/>
      </c>
      <c r="AZ7" s="119"/>
      <c r="BA7" s="130"/>
      <c r="BB7" s="52" t="str">
        <f t="shared" si="1"/>
        <v/>
      </c>
      <c r="BC7" s="52" t="str">
        <f t="shared" si="11"/>
        <v/>
      </c>
      <c r="BD7" s="90"/>
      <c r="BE7" s="119"/>
      <c r="BF7" s="53" t="str" cm="1">
        <f t="array" ref="BF7">IF(LEN($BD7)&lt;1,"",IFERROR(
_xlfn.SWITCH($BD7,
"None","",
"OI &amp; Reflect",(($BC7-$BE7)-($AY7-$AZ7))/($BC7-$BE7),
"OI",($BC7-($AY7-$AZ7))/($BC7),"Scanback",""),""))</f>
        <v/>
      </c>
      <c r="BG7" s="94"/>
      <c r="BH7" s="124"/>
      <c r="BI7" s="93"/>
      <c r="BJ7" s="125"/>
      <c r="BK7" s="90"/>
      <c r="BL7" s="119"/>
      <c r="BM7" s="119"/>
      <c r="BN7" s="90"/>
      <c r="BO7" s="119"/>
      <c r="BP7" s="90"/>
      <c r="BQ7" s="119"/>
      <c r="BR7" s="54" t="str">
        <f t="shared" si="2"/>
        <v/>
      </c>
      <c r="BS7" s="55" t="str" cm="1">
        <f t="array" ref="BS7">IFERROR(
_xlfn.SWITCH($BD7,
0,IF(ISBLANK($BP7),($BQ7-$BC7)/$BQ7,(($BQ7/$BP7)-$BC7)/($BQ7/$BP7)),
"None",IF(ISBLANK($BP7),($BQ7-$BC7)/$BQ7,(($BQ7/$BP7)-$BC7)/($BQ7/$BP7)),
"OI &amp; Reflect",IF(ISBLANK($BP7),($BQ7-($BC7-$BE7))/$BQ7,(($BQ7/$BP7)-($BC7-$BE7))/($BQ7/$BP7)),
"OI",IF(ISBLANK($BP7),($BQ7-$BC7)/$BQ7,(($BQ7/$BP7)-$BC7)/($BQ7/$BP7)),
"Scanback",IF(ISBLANK($BP7),($BQ7-($BC7-$AZ7))/$BQ7,(($BQ7/$BP7)-($BC7-$AZ7))/($BQ7/$BP7))),"")</f>
        <v/>
      </c>
      <c r="BT7" s="111"/>
      <c r="BU7" s="111"/>
      <c r="BV7" s="111"/>
      <c r="BW7" s="111"/>
      <c r="BX7" s="111"/>
      <c r="BY7" s="111"/>
      <c r="BZ7" s="136"/>
      <c r="CA7" s="138"/>
      <c r="CB7" s="93"/>
      <c r="CC7" s="90"/>
      <c r="CD7" s="67" t="str">
        <f t="shared" si="6"/>
        <v/>
      </c>
      <c r="CE7" s="90"/>
      <c r="CF7" s="56" t="str">
        <f t="shared" si="7"/>
        <v/>
      </c>
      <c r="CG7" s="90"/>
      <c r="CH7" s="90"/>
      <c r="CI7" s="90"/>
      <c r="CJ7" s="90"/>
      <c r="CK7" s="90"/>
      <c r="CL7" s="90"/>
      <c r="CM7" s="90"/>
      <c r="CN7" s="130"/>
      <c r="CO7" s="85"/>
      <c r="CP7" s="85"/>
      <c r="CQ7" s="85"/>
      <c r="CR7" s="90"/>
      <c r="CS7" s="90"/>
      <c r="CT7" s="90"/>
      <c r="CU7" s="90"/>
      <c r="CV7" s="90"/>
      <c r="CW7" s="90"/>
      <c r="CX7" s="108"/>
      <c r="CY7" s="89"/>
      <c r="CZ7" s="93"/>
      <c r="DA7" s="94"/>
      <c r="DB7" s="48" t="str">
        <f t="shared" si="8"/>
        <v/>
      </c>
      <c r="DC7" s="90"/>
      <c r="DD7" s="90"/>
      <c r="DE7" s="119"/>
      <c r="DF7" s="90"/>
      <c r="DG7" s="90"/>
      <c r="DH7" s="90"/>
      <c r="DI7" s="90"/>
      <c r="DJ7" s="90"/>
      <c r="DK7" s="90"/>
      <c r="DL7" s="90"/>
      <c r="DM7" s="119"/>
      <c r="DN7" s="142"/>
      <c r="DO7" s="89"/>
      <c r="DP7" s="119"/>
      <c r="DQ7" s="119"/>
      <c r="DR7" s="119"/>
      <c r="DS7" s="125"/>
      <c r="DT7" s="145"/>
      <c r="DU7" s="132"/>
    </row>
    <row r="8" spans="1:127" x14ac:dyDescent="0.25">
      <c r="A8" s="90"/>
      <c r="B8" s="90"/>
      <c r="C8" s="89"/>
      <c r="D8" s="90"/>
      <c r="E8" s="90"/>
      <c r="F8" s="85"/>
      <c r="G8" s="92"/>
      <c r="H8" s="93"/>
      <c r="I8" s="94"/>
      <c r="J8" s="48" t="str">
        <f t="shared" si="3"/>
        <v/>
      </c>
      <c r="K8" s="93"/>
      <c r="L8" s="94"/>
      <c r="M8" s="48" t="str">
        <f t="shared" si="9"/>
        <v/>
      </c>
      <c r="N8" s="85"/>
      <c r="O8" s="94"/>
      <c r="P8" s="48" t="str">
        <f t="shared" si="12"/>
        <v/>
      </c>
      <c r="Q8" s="94"/>
      <c r="R8" s="49" t="str">
        <f t="shared" si="10"/>
        <v/>
      </c>
      <c r="S8" s="89"/>
      <c r="T8" s="90" t="str">
        <f t="shared" si="0"/>
        <v/>
      </c>
      <c r="U8" s="107"/>
      <c r="V8" s="90"/>
      <c r="W8" s="90"/>
      <c r="X8" s="108"/>
      <c r="Y8" s="89"/>
      <c r="Z8" s="90"/>
      <c r="AA8" s="89"/>
      <c r="AB8" s="90"/>
      <c r="AC8" s="85"/>
      <c r="AD8" s="85"/>
      <c r="AE8" s="94"/>
      <c r="AF8" s="94"/>
      <c r="AG8" s="108"/>
      <c r="AH8" s="90"/>
      <c r="AI8" s="107"/>
      <c r="AJ8" s="109"/>
      <c r="AK8" s="93"/>
      <c r="AL8" s="85"/>
      <c r="AM8" s="85"/>
      <c r="AN8" s="85"/>
      <c r="AO8" s="110"/>
      <c r="AP8" s="110"/>
      <c r="AQ8" s="110"/>
      <c r="AR8" s="111"/>
      <c r="AS8" s="50" t="str">
        <f t="shared" si="4"/>
        <v/>
      </c>
      <c r="AT8" s="111"/>
      <c r="AU8" s="118"/>
      <c r="AV8" s="118"/>
      <c r="AW8" s="119"/>
      <c r="AX8" s="119"/>
      <c r="AY8" s="51" t="str">
        <f t="shared" si="5"/>
        <v/>
      </c>
      <c r="AZ8" s="119"/>
      <c r="BA8" s="130"/>
      <c r="BB8" s="52" t="str">
        <f t="shared" si="1"/>
        <v/>
      </c>
      <c r="BC8" s="52" t="str">
        <f t="shared" si="11"/>
        <v/>
      </c>
      <c r="BD8" s="90"/>
      <c r="BE8" s="119"/>
      <c r="BF8" s="53" t="str" cm="1">
        <f t="array" ref="BF8">IF(LEN($BD8)&lt;1,"",IFERROR(
_xlfn.SWITCH($BD8,
"None","",
"OI &amp; Reflect",(($BC8-$BE8)-($AY8-$AZ8))/($BC8-$BE8),
"OI",($BC8-($AY8-$AZ8))/($BC8),"Scanback",""),""))</f>
        <v/>
      </c>
      <c r="BG8" s="94"/>
      <c r="BH8" s="124"/>
      <c r="BI8" s="93"/>
      <c r="BJ8" s="125"/>
      <c r="BK8" s="90"/>
      <c r="BL8" s="119"/>
      <c r="BM8" s="119"/>
      <c r="BN8" s="90"/>
      <c r="BO8" s="119"/>
      <c r="BP8" s="90"/>
      <c r="BQ8" s="119"/>
      <c r="BR8" s="54" t="str">
        <f t="shared" si="2"/>
        <v/>
      </c>
      <c r="BS8" s="55" t="str" cm="1">
        <f t="array" ref="BS8">IFERROR(
_xlfn.SWITCH($BD8,
0,IF(ISBLANK($BP8),($BQ8-$BC8)/$BQ8,(($BQ8/$BP8)-$BC8)/($BQ8/$BP8)),
"None",IF(ISBLANK($BP8),($BQ8-$BC8)/$BQ8,(($BQ8/$BP8)-$BC8)/($BQ8/$BP8)),
"OI &amp; Reflect",IF(ISBLANK($BP8),($BQ8-($BC8-$BE8))/$BQ8,(($BQ8/$BP8)-($BC8-$BE8))/($BQ8/$BP8)),
"OI",IF(ISBLANK($BP8),($BQ8-$BC8)/$BQ8,(($BQ8/$BP8)-$BC8)/($BQ8/$BP8)),
"Scanback",IF(ISBLANK($BP8),($BQ8-($BC8-$AZ8))/$BQ8,(($BQ8/$BP8)-($BC8-$AZ8))/($BQ8/$BP8))),"")</f>
        <v/>
      </c>
      <c r="BT8" s="111"/>
      <c r="BU8" s="111"/>
      <c r="BV8" s="111"/>
      <c r="BW8" s="111"/>
      <c r="BX8" s="111"/>
      <c r="BY8" s="111"/>
      <c r="BZ8" s="136"/>
      <c r="CA8" s="138"/>
      <c r="CB8" s="93"/>
      <c r="CC8" s="90"/>
      <c r="CD8" s="67" t="str">
        <f t="shared" si="6"/>
        <v/>
      </c>
      <c r="CE8" s="90"/>
      <c r="CF8" s="56" t="str">
        <f t="shared" si="7"/>
        <v/>
      </c>
      <c r="CG8" s="90"/>
      <c r="CH8" s="90"/>
      <c r="CI8" s="90"/>
      <c r="CJ8" s="90"/>
      <c r="CK8" s="90"/>
      <c r="CL8" s="90"/>
      <c r="CM8" s="90"/>
      <c r="CN8" s="130"/>
      <c r="CO8" s="85"/>
      <c r="CP8" s="85"/>
      <c r="CQ8" s="85"/>
      <c r="CR8" s="90"/>
      <c r="CS8" s="90"/>
      <c r="CT8" s="90"/>
      <c r="CU8" s="90"/>
      <c r="CV8" s="90"/>
      <c r="CW8" s="90"/>
      <c r="CX8" s="108"/>
      <c r="CY8" s="89"/>
      <c r="CZ8" s="93"/>
      <c r="DA8" s="94"/>
      <c r="DB8" s="48" t="str">
        <f t="shared" si="8"/>
        <v/>
      </c>
      <c r="DC8" s="90"/>
      <c r="DD8" s="90"/>
      <c r="DE8" s="119"/>
      <c r="DF8" s="90"/>
      <c r="DG8" s="90"/>
      <c r="DH8" s="90"/>
      <c r="DI8" s="90"/>
      <c r="DJ8" s="90"/>
      <c r="DK8" s="90"/>
      <c r="DL8" s="90"/>
      <c r="DM8" s="119"/>
      <c r="DN8" s="142"/>
      <c r="DO8" s="89"/>
      <c r="DP8" s="119"/>
      <c r="DQ8" s="119"/>
      <c r="DR8" s="119"/>
      <c r="DS8" s="125"/>
      <c r="DT8" s="145"/>
      <c r="DU8" s="132"/>
    </row>
    <row r="9" spans="1:127" x14ac:dyDescent="0.25">
      <c r="A9" s="90"/>
      <c r="B9" s="90"/>
      <c r="C9" s="89"/>
      <c r="D9" s="90"/>
      <c r="E9" s="90"/>
      <c r="F9" s="85"/>
      <c r="G9" s="92"/>
      <c r="H9" s="93"/>
      <c r="I9" s="94"/>
      <c r="J9" s="48" t="str">
        <f t="shared" si="3"/>
        <v/>
      </c>
      <c r="K9" s="93"/>
      <c r="L9" s="94"/>
      <c r="M9" s="48" t="str">
        <f t="shared" si="9"/>
        <v/>
      </c>
      <c r="N9" s="85"/>
      <c r="O9" s="94"/>
      <c r="P9" s="48" t="str">
        <f t="shared" si="12"/>
        <v/>
      </c>
      <c r="Q9" s="94"/>
      <c r="R9" s="49" t="str">
        <f t="shared" si="10"/>
        <v/>
      </c>
      <c r="S9" s="89"/>
      <c r="T9" s="90" t="str">
        <f t="shared" si="0"/>
        <v/>
      </c>
      <c r="U9" s="107"/>
      <c r="V9" s="90"/>
      <c r="W9" s="90"/>
      <c r="X9" s="108"/>
      <c r="Y9" s="89"/>
      <c r="Z9" s="90"/>
      <c r="AA9" s="89"/>
      <c r="AB9" s="90"/>
      <c r="AC9" s="85"/>
      <c r="AD9" s="85"/>
      <c r="AE9" s="94"/>
      <c r="AF9" s="94"/>
      <c r="AG9" s="108"/>
      <c r="AH9" s="90"/>
      <c r="AI9" s="107"/>
      <c r="AJ9" s="109"/>
      <c r="AK9" s="93"/>
      <c r="AL9" s="85"/>
      <c r="AM9" s="85"/>
      <c r="AN9" s="85"/>
      <c r="AO9" s="110"/>
      <c r="AP9" s="110"/>
      <c r="AQ9" s="110"/>
      <c r="AR9" s="111"/>
      <c r="AS9" s="50" t="str">
        <f t="shared" si="4"/>
        <v/>
      </c>
      <c r="AT9" s="111"/>
      <c r="AU9" s="118"/>
      <c r="AV9" s="118"/>
      <c r="AW9" s="119"/>
      <c r="AX9" s="119"/>
      <c r="AY9" s="51" t="str">
        <f t="shared" si="5"/>
        <v/>
      </c>
      <c r="AZ9" s="119"/>
      <c r="BA9" s="130"/>
      <c r="BB9" s="52" t="str">
        <f t="shared" si="1"/>
        <v/>
      </c>
      <c r="BC9" s="52" t="str">
        <f t="shared" si="11"/>
        <v/>
      </c>
      <c r="BD9" s="90"/>
      <c r="BE9" s="119"/>
      <c r="BF9" s="53" t="str" cm="1">
        <f t="array" ref="BF9">IF(LEN($BD9)&lt;1,"",IFERROR(
_xlfn.SWITCH($BD9,
"None","",
"OI &amp; Reflect",(($BC9-$BE9)-($AY9-$AZ9))/($BC9-$BE9),
"OI",($BC9-($AY9-$AZ9))/($BC9),"Scanback",""),""))</f>
        <v/>
      </c>
      <c r="BG9" s="94"/>
      <c r="BH9" s="124"/>
      <c r="BI9" s="93"/>
      <c r="BJ9" s="125"/>
      <c r="BK9" s="90"/>
      <c r="BL9" s="119"/>
      <c r="BM9" s="119"/>
      <c r="BN9" s="90"/>
      <c r="BO9" s="119"/>
      <c r="BP9" s="90"/>
      <c r="BQ9" s="119"/>
      <c r="BR9" s="54" t="str">
        <f t="shared" si="2"/>
        <v/>
      </c>
      <c r="BS9" s="55" t="str" cm="1">
        <f t="array" ref="BS9">IFERROR(
_xlfn.SWITCH($BD9,
0,IF(ISBLANK($BP9),($BQ9-$BC9)/$BQ9,(($BQ9/$BP9)-$BC9)/($BQ9/$BP9)),
"None",IF(ISBLANK($BP9),($BQ9-$BC9)/$BQ9,(($BQ9/$BP9)-$BC9)/($BQ9/$BP9)),
"OI &amp; Reflect",IF(ISBLANK($BP9),($BQ9-($BC9-$BE9))/$BQ9,(($BQ9/$BP9)-($BC9-$BE9))/($BQ9/$BP9)),
"OI",IF(ISBLANK($BP9),($BQ9-$BC9)/$BQ9,(($BQ9/$BP9)-$BC9)/($BQ9/$BP9)),
"Scanback",IF(ISBLANK($BP9),($BQ9-($BC9-$AZ9))/$BQ9,(($BQ9/$BP9)-($BC9-$AZ9))/($BQ9/$BP9))),"")</f>
        <v/>
      </c>
      <c r="BT9" s="111"/>
      <c r="BU9" s="111"/>
      <c r="BV9" s="111"/>
      <c r="BW9" s="111"/>
      <c r="BX9" s="111"/>
      <c r="BY9" s="111"/>
      <c r="BZ9" s="136"/>
      <c r="CA9" s="138"/>
      <c r="CB9" s="93"/>
      <c r="CC9" s="90"/>
      <c r="CD9" s="67" t="str">
        <f t="shared" si="6"/>
        <v/>
      </c>
      <c r="CE9" s="90"/>
      <c r="CF9" s="56" t="str">
        <f t="shared" si="7"/>
        <v/>
      </c>
      <c r="CG9" s="90"/>
      <c r="CH9" s="90"/>
      <c r="CI9" s="90"/>
      <c r="CJ9" s="90"/>
      <c r="CK9" s="90"/>
      <c r="CL9" s="90"/>
      <c r="CM9" s="90"/>
      <c r="CN9" s="130"/>
      <c r="CO9" s="85"/>
      <c r="CP9" s="85"/>
      <c r="CQ9" s="85"/>
      <c r="CR9" s="90"/>
      <c r="CS9" s="90"/>
      <c r="CT9" s="90"/>
      <c r="CU9" s="90"/>
      <c r="CV9" s="90"/>
      <c r="CW9" s="90"/>
      <c r="CX9" s="108"/>
      <c r="CY9" s="89"/>
      <c r="CZ9" s="93"/>
      <c r="DA9" s="94"/>
      <c r="DB9" s="48" t="str">
        <f t="shared" si="8"/>
        <v/>
      </c>
      <c r="DC9" s="90"/>
      <c r="DD9" s="90"/>
      <c r="DE9" s="119"/>
      <c r="DF9" s="90"/>
      <c r="DG9" s="90"/>
      <c r="DH9" s="90"/>
      <c r="DI9" s="90"/>
      <c r="DJ9" s="90"/>
      <c r="DK9" s="90"/>
      <c r="DL9" s="90"/>
      <c r="DM9" s="119"/>
      <c r="DN9" s="142"/>
      <c r="DO9" s="89"/>
      <c r="DP9" s="119"/>
      <c r="DQ9" s="119"/>
      <c r="DR9" s="119"/>
      <c r="DS9" s="125"/>
      <c r="DT9" s="145"/>
      <c r="DU9" s="132"/>
    </row>
    <row r="10" spans="1:127" x14ac:dyDescent="0.25">
      <c r="A10" s="90"/>
      <c r="B10" s="90"/>
      <c r="C10" s="89"/>
      <c r="D10" s="90"/>
      <c r="E10" s="90"/>
      <c r="F10" s="85"/>
      <c r="G10" s="92"/>
      <c r="H10" s="93"/>
      <c r="I10" s="94"/>
      <c r="J10" s="48" t="str">
        <f t="shared" si="3"/>
        <v/>
      </c>
      <c r="K10" s="93"/>
      <c r="L10" s="94"/>
      <c r="M10" s="48" t="str">
        <f t="shared" si="9"/>
        <v/>
      </c>
      <c r="N10" s="85"/>
      <c r="O10" s="94"/>
      <c r="P10" s="48" t="str">
        <f t="shared" si="12"/>
        <v/>
      </c>
      <c r="Q10" s="94"/>
      <c r="R10" s="49" t="str">
        <f t="shared" si="10"/>
        <v/>
      </c>
      <c r="S10" s="89"/>
      <c r="T10" s="90" t="str">
        <f t="shared" si="0"/>
        <v/>
      </c>
      <c r="U10" s="107"/>
      <c r="V10" s="90"/>
      <c r="W10" s="90"/>
      <c r="X10" s="108"/>
      <c r="Y10" s="89"/>
      <c r="Z10" s="90"/>
      <c r="AA10" s="89"/>
      <c r="AB10" s="90"/>
      <c r="AC10" s="85"/>
      <c r="AD10" s="85"/>
      <c r="AE10" s="94"/>
      <c r="AF10" s="94"/>
      <c r="AG10" s="108"/>
      <c r="AH10" s="90"/>
      <c r="AI10" s="107"/>
      <c r="AJ10" s="109"/>
      <c r="AK10" s="93"/>
      <c r="AL10" s="85"/>
      <c r="AM10" s="85"/>
      <c r="AN10" s="85"/>
      <c r="AO10" s="110"/>
      <c r="AP10" s="110"/>
      <c r="AQ10" s="110"/>
      <c r="AR10" s="111"/>
      <c r="AS10" s="50" t="str">
        <f t="shared" si="4"/>
        <v/>
      </c>
      <c r="AT10" s="111"/>
      <c r="AU10" s="118"/>
      <c r="AV10" s="118"/>
      <c r="AW10" s="119"/>
      <c r="AX10" s="119"/>
      <c r="AY10" s="51" t="str">
        <f t="shared" si="5"/>
        <v/>
      </c>
      <c r="AZ10" s="119"/>
      <c r="BA10" s="130"/>
      <c r="BB10" s="52" t="str">
        <f t="shared" si="1"/>
        <v/>
      </c>
      <c r="BC10" s="52" t="str">
        <f t="shared" si="11"/>
        <v/>
      </c>
      <c r="BD10" s="90"/>
      <c r="BE10" s="119"/>
      <c r="BF10" s="53" t="str" cm="1">
        <f t="array" ref="BF10">IF(LEN($BD10)&lt;1,"",IFERROR(
_xlfn.SWITCH($BD10,
"None","",
"OI &amp; Reflect",(($BC10-$BE10)-($AY10-$AZ10))/($BC10-$BE10),
"OI",($BC10-($AY10-$AZ10))/($BC10),"Scanback",""),""))</f>
        <v/>
      </c>
      <c r="BG10" s="94"/>
      <c r="BH10" s="124"/>
      <c r="BI10" s="93"/>
      <c r="BJ10" s="125"/>
      <c r="BK10" s="90"/>
      <c r="BL10" s="119"/>
      <c r="BM10" s="119"/>
      <c r="BN10" s="90"/>
      <c r="BO10" s="119"/>
      <c r="BP10" s="90"/>
      <c r="BQ10" s="119"/>
      <c r="BR10" s="54" t="str">
        <f t="shared" si="2"/>
        <v/>
      </c>
      <c r="BS10" s="55" t="str" cm="1">
        <f t="array" ref="BS10">IFERROR(
_xlfn.SWITCH($BD10,
0,IF(ISBLANK($BP10),($BQ10-$BC10)/$BQ10,(($BQ10/$BP10)-$BC10)/($BQ10/$BP10)),
"None",IF(ISBLANK($BP10),($BQ10-$BC10)/$BQ10,(($BQ10/$BP10)-$BC10)/($BQ10/$BP10)),
"OI &amp; Reflect",IF(ISBLANK($BP10),($BQ10-($BC10-$BE10))/$BQ10,(($BQ10/$BP10)-($BC10-$BE10))/($BQ10/$BP10)),
"OI",IF(ISBLANK($BP10),($BQ10-$BC10)/$BQ10,(($BQ10/$BP10)-$BC10)/($BQ10/$BP10)),
"Scanback",IF(ISBLANK($BP10),($BQ10-($BC10-$AZ10))/$BQ10,(($BQ10/$BP10)-($BC10-$AZ10))/($BQ10/$BP10))),"")</f>
        <v/>
      </c>
      <c r="BT10" s="111"/>
      <c r="BU10" s="111"/>
      <c r="BV10" s="111"/>
      <c r="BW10" s="111"/>
      <c r="BX10" s="111"/>
      <c r="BY10" s="111"/>
      <c r="BZ10" s="136"/>
      <c r="CA10" s="138"/>
      <c r="CB10" s="93"/>
      <c r="CC10" s="90"/>
      <c r="CD10" s="67" t="str">
        <f t="shared" si="6"/>
        <v/>
      </c>
      <c r="CE10" s="90"/>
      <c r="CF10" s="56" t="str">
        <f t="shared" si="7"/>
        <v/>
      </c>
      <c r="CG10" s="90"/>
      <c r="CH10" s="90"/>
      <c r="CI10" s="90"/>
      <c r="CJ10" s="90"/>
      <c r="CK10" s="90"/>
      <c r="CL10" s="90"/>
      <c r="CM10" s="90"/>
      <c r="CN10" s="130"/>
      <c r="CO10" s="85"/>
      <c r="CP10" s="85"/>
      <c r="CQ10" s="85"/>
      <c r="CR10" s="90"/>
      <c r="CS10" s="90"/>
      <c r="CT10" s="90"/>
      <c r="CU10" s="90"/>
      <c r="CV10" s="90"/>
      <c r="CW10" s="90"/>
      <c r="CX10" s="108"/>
      <c r="CY10" s="89"/>
      <c r="CZ10" s="93"/>
      <c r="DA10" s="94"/>
      <c r="DB10" s="48" t="str">
        <f t="shared" si="8"/>
        <v/>
      </c>
      <c r="DC10" s="90"/>
      <c r="DD10" s="90"/>
      <c r="DE10" s="119"/>
      <c r="DF10" s="90"/>
      <c r="DG10" s="90"/>
      <c r="DH10" s="90"/>
      <c r="DI10" s="90"/>
      <c r="DJ10" s="90"/>
      <c r="DK10" s="90"/>
      <c r="DL10" s="90"/>
      <c r="DM10" s="119"/>
      <c r="DN10" s="142"/>
      <c r="DO10" s="89"/>
      <c r="DP10" s="119"/>
      <c r="DQ10" s="119"/>
      <c r="DR10" s="119"/>
      <c r="DS10" s="125"/>
      <c r="DT10" s="145"/>
      <c r="DU10" s="132"/>
    </row>
    <row r="11" spans="1:127" x14ac:dyDescent="0.25">
      <c r="A11" s="90"/>
      <c r="B11" s="90"/>
      <c r="C11" s="89"/>
      <c r="D11" s="90"/>
      <c r="E11" s="90"/>
      <c r="F11" s="85"/>
      <c r="G11" s="92"/>
      <c r="H11" s="93"/>
      <c r="I11" s="94"/>
      <c r="J11" s="48" t="str">
        <f t="shared" si="3"/>
        <v/>
      </c>
      <c r="K11" s="93"/>
      <c r="L11" s="94"/>
      <c r="M11" s="48" t="str">
        <f t="shared" si="9"/>
        <v/>
      </c>
      <c r="N11" s="85"/>
      <c r="O11" s="94"/>
      <c r="P11" s="48" t="str">
        <f t="shared" si="12"/>
        <v/>
      </c>
      <c r="Q11" s="94"/>
      <c r="R11" s="49" t="str">
        <f t="shared" si="10"/>
        <v/>
      </c>
      <c r="S11" s="89"/>
      <c r="T11" s="90" t="str">
        <f t="shared" si="0"/>
        <v/>
      </c>
      <c r="U11" s="107"/>
      <c r="V11" s="90"/>
      <c r="W11" s="90"/>
      <c r="X11" s="108"/>
      <c r="Y11" s="89"/>
      <c r="Z11" s="90"/>
      <c r="AA11" s="89"/>
      <c r="AB11" s="90"/>
      <c r="AC11" s="85"/>
      <c r="AD11" s="85"/>
      <c r="AE11" s="94"/>
      <c r="AF11" s="94"/>
      <c r="AG11" s="108"/>
      <c r="AH11" s="90"/>
      <c r="AI11" s="107"/>
      <c r="AJ11" s="109"/>
      <c r="AK11" s="93"/>
      <c r="AL11" s="85"/>
      <c r="AM11" s="85"/>
      <c r="AN11" s="85"/>
      <c r="AO11" s="110"/>
      <c r="AP11" s="110"/>
      <c r="AQ11" s="110"/>
      <c r="AR11" s="111"/>
      <c r="AS11" s="50" t="str">
        <f t="shared" si="4"/>
        <v/>
      </c>
      <c r="AT11" s="111"/>
      <c r="AU11" s="118"/>
      <c r="AV11" s="118"/>
      <c r="AW11" s="119"/>
      <c r="AX11" s="119"/>
      <c r="AY11" s="51" t="str">
        <f t="shared" si="5"/>
        <v/>
      </c>
      <c r="AZ11" s="119"/>
      <c r="BA11" s="130"/>
      <c r="BB11" s="52" t="str">
        <f t="shared" si="1"/>
        <v/>
      </c>
      <c r="BC11" s="52" t="str">
        <f t="shared" si="11"/>
        <v/>
      </c>
      <c r="BD11" s="90"/>
      <c r="BE11" s="119"/>
      <c r="BF11" s="53" t="str" cm="1">
        <f t="array" ref="BF11">IF(LEN($BD11)&lt;1,"",IFERROR(
_xlfn.SWITCH($BD11,
"None","",
"OI &amp; Reflect",(($BC11-$BE11)-($AY11-$AZ11))/($BC11-$BE11),
"OI",($BC11-($AY11-$AZ11))/($BC11),"Scanback",""),""))</f>
        <v/>
      </c>
      <c r="BG11" s="94"/>
      <c r="BH11" s="124"/>
      <c r="BI11" s="93"/>
      <c r="BJ11" s="125"/>
      <c r="BK11" s="90"/>
      <c r="BL11" s="119"/>
      <c r="BM11" s="119"/>
      <c r="BN11" s="90"/>
      <c r="BO11" s="119"/>
      <c r="BP11" s="90"/>
      <c r="BQ11" s="119"/>
      <c r="BR11" s="54" t="str">
        <f t="shared" si="2"/>
        <v/>
      </c>
      <c r="BS11" s="55" t="str" cm="1">
        <f t="array" ref="BS11">IFERROR(
_xlfn.SWITCH($BD11,
0,IF(ISBLANK($BP11),($BQ11-$BC11)/$BQ11,(($BQ11/$BP11)-$BC11)/($BQ11/$BP11)),
"None",IF(ISBLANK($BP11),($BQ11-$BC11)/$BQ11,(($BQ11/$BP11)-$BC11)/($BQ11/$BP11)),
"OI &amp; Reflect",IF(ISBLANK($BP11),($BQ11-($BC11-$BE11))/$BQ11,(($BQ11/$BP11)-($BC11-$BE11))/($BQ11/$BP11)),
"OI",IF(ISBLANK($BP11),($BQ11-$BC11)/$BQ11,(($BQ11/$BP11)-$BC11)/($BQ11/$BP11)),
"Scanback",IF(ISBLANK($BP11),($BQ11-($BC11-$AZ11))/$BQ11,(($BQ11/$BP11)-($BC11-$AZ11))/($BQ11/$BP11))),"")</f>
        <v/>
      </c>
      <c r="BT11" s="111"/>
      <c r="BU11" s="111"/>
      <c r="BV11" s="111"/>
      <c r="BW11" s="111"/>
      <c r="BX11" s="111"/>
      <c r="BY11" s="111"/>
      <c r="BZ11" s="136"/>
      <c r="CA11" s="138"/>
      <c r="CB11" s="93"/>
      <c r="CC11" s="90"/>
      <c r="CD11" s="67" t="str">
        <f t="shared" si="6"/>
        <v/>
      </c>
      <c r="CE11" s="90"/>
      <c r="CF11" s="56" t="str">
        <f t="shared" si="7"/>
        <v/>
      </c>
      <c r="CG11" s="90"/>
      <c r="CH11" s="90"/>
      <c r="CI11" s="90"/>
      <c r="CJ11" s="90"/>
      <c r="CK11" s="90"/>
      <c r="CL11" s="90"/>
      <c r="CM11" s="90"/>
      <c r="CN11" s="130"/>
      <c r="CO11" s="85"/>
      <c r="CP11" s="85"/>
      <c r="CQ11" s="85"/>
      <c r="CR11" s="90"/>
      <c r="CS11" s="90"/>
      <c r="CT11" s="90"/>
      <c r="CU11" s="90"/>
      <c r="CV11" s="90"/>
      <c r="CW11" s="90"/>
      <c r="CX11" s="108"/>
      <c r="CY11" s="89"/>
      <c r="CZ11" s="93"/>
      <c r="DA11" s="94"/>
      <c r="DB11" s="48" t="str">
        <f t="shared" si="8"/>
        <v/>
      </c>
      <c r="DC11" s="90"/>
      <c r="DD11" s="90"/>
      <c r="DE11" s="119"/>
      <c r="DF11" s="90"/>
      <c r="DG11" s="90"/>
      <c r="DH11" s="90"/>
      <c r="DI11" s="90"/>
      <c r="DJ11" s="90"/>
      <c r="DK11" s="90"/>
      <c r="DL11" s="90"/>
      <c r="DM11" s="119"/>
      <c r="DN11" s="142"/>
      <c r="DO11" s="89"/>
      <c r="DP11" s="119"/>
      <c r="DQ11" s="119"/>
      <c r="DR11" s="119"/>
      <c r="DS11" s="125"/>
      <c r="DT11" s="145"/>
      <c r="DU11" s="132"/>
    </row>
    <row r="12" spans="1:127" x14ac:dyDescent="0.25">
      <c r="A12" s="90"/>
      <c r="B12" s="90"/>
      <c r="C12" s="89"/>
      <c r="D12" s="90"/>
      <c r="E12" s="90"/>
      <c r="F12" s="85"/>
      <c r="G12" s="92"/>
      <c r="H12" s="93"/>
      <c r="I12" s="94"/>
      <c r="J12" s="48" t="str">
        <f t="shared" si="3"/>
        <v/>
      </c>
      <c r="K12" s="93"/>
      <c r="L12" s="94"/>
      <c r="M12" s="48" t="str">
        <f t="shared" si="9"/>
        <v/>
      </c>
      <c r="N12" s="85"/>
      <c r="O12" s="94"/>
      <c r="P12" s="48" t="str">
        <f t="shared" si="12"/>
        <v/>
      </c>
      <c r="Q12" s="94"/>
      <c r="R12" s="49" t="str">
        <f t="shared" si="10"/>
        <v/>
      </c>
      <c r="S12" s="89"/>
      <c r="T12" s="90" t="str">
        <f t="shared" si="0"/>
        <v/>
      </c>
      <c r="U12" s="107"/>
      <c r="V12" s="90"/>
      <c r="W12" s="90"/>
      <c r="X12" s="108"/>
      <c r="Y12" s="89"/>
      <c r="Z12" s="90"/>
      <c r="AA12" s="89"/>
      <c r="AB12" s="90"/>
      <c r="AC12" s="85"/>
      <c r="AD12" s="85"/>
      <c r="AE12" s="94"/>
      <c r="AF12" s="94"/>
      <c r="AG12" s="108"/>
      <c r="AH12" s="90"/>
      <c r="AI12" s="107"/>
      <c r="AJ12" s="109"/>
      <c r="AK12" s="93"/>
      <c r="AL12" s="85"/>
      <c r="AM12" s="85"/>
      <c r="AN12" s="85"/>
      <c r="AO12" s="110"/>
      <c r="AP12" s="110"/>
      <c r="AQ12" s="110"/>
      <c r="AR12" s="111"/>
      <c r="AS12" s="50" t="str">
        <f t="shared" si="4"/>
        <v/>
      </c>
      <c r="AT12" s="111"/>
      <c r="AU12" s="118"/>
      <c r="AV12" s="118"/>
      <c r="AW12" s="119"/>
      <c r="AX12" s="119"/>
      <c r="AY12" s="51" t="str">
        <f t="shared" si="5"/>
        <v/>
      </c>
      <c r="AZ12" s="119"/>
      <c r="BA12" s="130"/>
      <c r="BB12" s="52" t="str">
        <f t="shared" si="1"/>
        <v/>
      </c>
      <c r="BC12" s="52" t="str">
        <f t="shared" si="11"/>
        <v/>
      </c>
      <c r="BD12" s="90"/>
      <c r="BE12" s="119"/>
      <c r="BF12" s="53" t="str" cm="1">
        <f t="array" ref="BF12">IF(LEN($BD12)&lt;1,"",IFERROR(
_xlfn.SWITCH($BD12,
"None","",
"OI &amp; Reflect",(($BC12-$BE12)-($AY12-$AZ12))/($BC12-$BE12),
"OI",($BC12-($AY12-$AZ12))/($BC12),"Scanback",""),""))</f>
        <v/>
      </c>
      <c r="BG12" s="94"/>
      <c r="BH12" s="124"/>
      <c r="BI12" s="93"/>
      <c r="BJ12" s="125"/>
      <c r="BK12" s="90"/>
      <c r="BL12" s="119"/>
      <c r="BM12" s="119"/>
      <c r="BN12" s="90"/>
      <c r="BO12" s="119"/>
      <c r="BP12" s="90"/>
      <c r="BQ12" s="119"/>
      <c r="BR12" s="54" t="str">
        <f t="shared" si="2"/>
        <v/>
      </c>
      <c r="BS12" s="55" t="str" cm="1">
        <f t="array" ref="BS12">IFERROR(
_xlfn.SWITCH($BD12,
0,IF(ISBLANK($BP12),($BQ12-$BC12)/$BQ12,(($BQ12/$BP12)-$BC12)/($BQ12/$BP12)),
"None",IF(ISBLANK($BP12),($BQ12-$BC12)/$BQ12,(($BQ12/$BP12)-$BC12)/($BQ12/$BP12)),
"OI &amp; Reflect",IF(ISBLANK($BP12),($BQ12-($BC12-$BE12))/$BQ12,(($BQ12/$BP12)-($BC12-$BE12))/($BQ12/$BP12)),
"OI",IF(ISBLANK($BP12),($BQ12-$BC12)/$BQ12,(($BQ12/$BP12)-$BC12)/($BQ12/$BP12)),
"Scanback",IF(ISBLANK($BP12),($BQ12-($BC12-$AZ12))/$BQ12,(($BQ12/$BP12)-($BC12-$AZ12))/($BQ12/$BP12))),"")</f>
        <v/>
      </c>
      <c r="BT12" s="111"/>
      <c r="BU12" s="111"/>
      <c r="BV12" s="111"/>
      <c r="BW12" s="111"/>
      <c r="BX12" s="111"/>
      <c r="BY12" s="111"/>
      <c r="BZ12" s="136"/>
      <c r="CA12" s="138"/>
      <c r="CB12" s="93"/>
      <c r="CC12" s="90"/>
      <c r="CD12" s="67" t="str">
        <f t="shared" si="6"/>
        <v/>
      </c>
      <c r="CE12" s="90"/>
      <c r="CF12" s="56" t="str">
        <f t="shared" si="7"/>
        <v/>
      </c>
      <c r="CG12" s="90"/>
      <c r="CH12" s="90"/>
      <c r="CI12" s="90"/>
      <c r="CJ12" s="90"/>
      <c r="CK12" s="90"/>
      <c r="CL12" s="90"/>
      <c r="CM12" s="90"/>
      <c r="CN12" s="130"/>
      <c r="CO12" s="85"/>
      <c r="CP12" s="85"/>
      <c r="CQ12" s="85"/>
      <c r="CR12" s="90"/>
      <c r="CS12" s="90"/>
      <c r="CT12" s="90"/>
      <c r="CU12" s="90"/>
      <c r="CV12" s="90"/>
      <c r="CW12" s="90"/>
      <c r="CX12" s="108"/>
      <c r="CY12" s="89"/>
      <c r="CZ12" s="93"/>
      <c r="DA12" s="94"/>
      <c r="DB12" s="48" t="str">
        <f t="shared" si="8"/>
        <v/>
      </c>
      <c r="DC12" s="90"/>
      <c r="DD12" s="90"/>
      <c r="DE12" s="119"/>
      <c r="DF12" s="90"/>
      <c r="DG12" s="90"/>
      <c r="DH12" s="90"/>
      <c r="DI12" s="90"/>
      <c r="DJ12" s="90"/>
      <c r="DK12" s="90"/>
      <c r="DL12" s="90"/>
      <c r="DM12" s="119"/>
      <c r="DN12" s="142"/>
      <c r="DO12" s="89"/>
      <c r="DP12" s="119"/>
      <c r="DQ12" s="119"/>
      <c r="DR12" s="119"/>
      <c r="DS12" s="125"/>
      <c r="DT12" s="145"/>
      <c r="DU12" s="132"/>
    </row>
    <row r="13" spans="1:127" x14ac:dyDescent="0.25">
      <c r="A13" s="90"/>
      <c r="B13" s="90"/>
      <c r="C13" s="89"/>
      <c r="D13" s="90"/>
      <c r="E13" s="90"/>
      <c r="F13" s="85"/>
      <c r="G13" s="92"/>
      <c r="H13" s="93"/>
      <c r="I13" s="94"/>
      <c r="J13" s="48" t="str">
        <f t="shared" si="3"/>
        <v/>
      </c>
      <c r="K13" s="93"/>
      <c r="L13" s="94"/>
      <c r="M13" s="48" t="str">
        <f t="shared" si="9"/>
        <v/>
      </c>
      <c r="N13" s="85"/>
      <c r="O13" s="94"/>
      <c r="P13" s="48" t="str">
        <f t="shared" si="12"/>
        <v/>
      </c>
      <c r="Q13" s="94"/>
      <c r="R13" s="49" t="str">
        <f t="shared" si="10"/>
        <v/>
      </c>
      <c r="S13" s="89"/>
      <c r="T13" s="90" t="str">
        <f t="shared" si="0"/>
        <v/>
      </c>
      <c r="U13" s="107"/>
      <c r="V13" s="90"/>
      <c r="W13" s="90"/>
      <c r="X13" s="108"/>
      <c r="Y13" s="89"/>
      <c r="Z13" s="90"/>
      <c r="AA13" s="89"/>
      <c r="AB13" s="90"/>
      <c r="AC13" s="85"/>
      <c r="AD13" s="85"/>
      <c r="AE13" s="94"/>
      <c r="AF13" s="94"/>
      <c r="AG13" s="108"/>
      <c r="AH13" s="90"/>
      <c r="AI13" s="107"/>
      <c r="AJ13" s="109"/>
      <c r="AK13" s="93"/>
      <c r="AL13" s="85"/>
      <c r="AM13" s="85"/>
      <c r="AN13" s="85"/>
      <c r="AO13" s="110"/>
      <c r="AP13" s="110"/>
      <c r="AQ13" s="110"/>
      <c r="AR13" s="111"/>
      <c r="AS13" s="50" t="str">
        <f t="shared" si="4"/>
        <v/>
      </c>
      <c r="AT13" s="111"/>
      <c r="AU13" s="118"/>
      <c r="AV13" s="118"/>
      <c r="AW13" s="119"/>
      <c r="AX13" s="119"/>
      <c r="AY13" s="51" t="str">
        <f t="shared" si="5"/>
        <v/>
      </c>
      <c r="AZ13" s="119"/>
      <c r="BA13" s="130"/>
      <c r="BB13" s="52" t="str">
        <f t="shared" si="1"/>
        <v/>
      </c>
      <c r="BC13" s="52" t="str">
        <f t="shared" si="11"/>
        <v/>
      </c>
      <c r="BD13" s="90"/>
      <c r="BE13" s="119"/>
      <c r="BF13" s="53" t="str" cm="1">
        <f t="array" ref="BF13">IF(LEN($BD13)&lt;1,"",IFERROR(
_xlfn.SWITCH($BD13,
"None","",
"OI &amp; Reflect",(($BC13-$BE13)-($AY13-$AZ13))/($BC13-$BE13),
"OI",($BC13-($AY13-$AZ13))/($BC13),"Scanback",""),""))</f>
        <v/>
      </c>
      <c r="BG13" s="94"/>
      <c r="BH13" s="124"/>
      <c r="BI13" s="93"/>
      <c r="BJ13" s="125"/>
      <c r="BK13" s="90"/>
      <c r="BL13" s="119"/>
      <c r="BM13" s="119"/>
      <c r="BN13" s="90"/>
      <c r="BO13" s="119"/>
      <c r="BP13" s="90"/>
      <c r="BQ13" s="119"/>
      <c r="BR13" s="54" t="str">
        <f t="shared" si="2"/>
        <v/>
      </c>
      <c r="BS13" s="55" t="str" cm="1">
        <f t="array" ref="BS13">IFERROR(
_xlfn.SWITCH($BD13,
0,IF(ISBLANK($BP13),($BQ13-$BC13)/$BQ13,(($BQ13/$BP13)-$BC13)/($BQ13/$BP13)),
"None",IF(ISBLANK($BP13),($BQ13-$BC13)/$BQ13,(($BQ13/$BP13)-$BC13)/($BQ13/$BP13)),
"OI &amp; Reflect",IF(ISBLANK($BP13),($BQ13-($BC13-$BE13))/$BQ13,(($BQ13/$BP13)-($BC13-$BE13))/($BQ13/$BP13)),
"OI",IF(ISBLANK($BP13),($BQ13-$BC13)/$BQ13,(($BQ13/$BP13)-$BC13)/($BQ13/$BP13)),
"Scanback",IF(ISBLANK($BP13),($BQ13-($BC13-$AZ13))/$BQ13,(($BQ13/$BP13)-($BC13-$AZ13))/($BQ13/$BP13))),"")</f>
        <v/>
      </c>
      <c r="BT13" s="111"/>
      <c r="BU13" s="111"/>
      <c r="BV13" s="111"/>
      <c r="BW13" s="111"/>
      <c r="BX13" s="111"/>
      <c r="BY13" s="111"/>
      <c r="BZ13" s="136"/>
      <c r="CA13" s="138"/>
      <c r="CB13" s="93"/>
      <c r="CC13" s="90"/>
      <c r="CD13" s="67" t="str">
        <f t="shared" si="6"/>
        <v/>
      </c>
      <c r="CE13" s="90"/>
      <c r="CF13" s="56" t="str">
        <f t="shared" si="7"/>
        <v/>
      </c>
      <c r="CG13" s="90"/>
      <c r="CH13" s="90"/>
      <c r="CI13" s="90"/>
      <c r="CJ13" s="90"/>
      <c r="CK13" s="90"/>
      <c r="CL13" s="90"/>
      <c r="CM13" s="90"/>
      <c r="CN13" s="130"/>
      <c r="CO13" s="85"/>
      <c r="CP13" s="85"/>
      <c r="CQ13" s="85"/>
      <c r="CR13" s="90"/>
      <c r="CS13" s="90"/>
      <c r="CT13" s="90"/>
      <c r="CU13" s="90"/>
      <c r="CV13" s="90"/>
      <c r="CW13" s="90"/>
      <c r="CX13" s="108"/>
      <c r="CY13" s="89"/>
      <c r="CZ13" s="93"/>
      <c r="DA13" s="94"/>
      <c r="DB13" s="48" t="str">
        <f t="shared" si="8"/>
        <v/>
      </c>
      <c r="DC13" s="90"/>
      <c r="DD13" s="90"/>
      <c r="DE13" s="119"/>
      <c r="DF13" s="90"/>
      <c r="DG13" s="90"/>
      <c r="DH13" s="90"/>
      <c r="DI13" s="90"/>
      <c r="DJ13" s="90"/>
      <c r="DK13" s="90"/>
      <c r="DL13" s="90"/>
      <c r="DM13" s="119"/>
      <c r="DN13" s="142"/>
      <c r="DO13" s="89"/>
      <c r="DP13" s="119"/>
      <c r="DQ13" s="119"/>
      <c r="DR13" s="119"/>
      <c r="DS13" s="125"/>
      <c r="DT13" s="145"/>
      <c r="DU13" s="132"/>
    </row>
    <row r="14" spans="1:127" x14ac:dyDescent="0.25">
      <c r="A14" s="90"/>
      <c r="B14" s="90"/>
      <c r="C14" s="89"/>
      <c r="D14" s="90"/>
      <c r="E14" s="90"/>
      <c r="F14" s="85"/>
      <c r="G14" s="92"/>
      <c r="H14" s="93"/>
      <c r="I14" s="94"/>
      <c r="J14" s="48" t="str">
        <f t="shared" si="3"/>
        <v/>
      </c>
      <c r="K14" s="93"/>
      <c r="L14" s="94"/>
      <c r="M14" s="48" t="str">
        <f t="shared" si="9"/>
        <v/>
      </c>
      <c r="N14" s="85"/>
      <c r="O14" s="94"/>
      <c r="P14" s="48" t="str">
        <f t="shared" si="12"/>
        <v/>
      </c>
      <c r="Q14" s="94"/>
      <c r="R14" s="49" t="str">
        <f t="shared" si="10"/>
        <v/>
      </c>
      <c r="S14" s="89"/>
      <c r="T14" s="90" t="str">
        <f t="shared" si="0"/>
        <v/>
      </c>
      <c r="U14" s="107"/>
      <c r="V14" s="90"/>
      <c r="W14" s="90"/>
      <c r="X14" s="108"/>
      <c r="Y14" s="89"/>
      <c r="Z14" s="90"/>
      <c r="AA14" s="89"/>
      <c r="AB14" s="90"/>
      <c r="AC14" s="85"/>
      <c r="AD14" s="85"/>
      <c r="AE14" s="94"/>
      <c r="AF14" s="94"/>
      <c r="AG14" s="108"/>
      <c r="AH14" s="90"/>
      <c r="AI14" s="107"/>
      <c r="AJ14" s="109"/>
      <c r="AK14" s="93"/>
      <c r="AL14" s="85"/>
      <c r="AM14" s="85"/>
      <c r="AN14" s="85"/>
      <c r="AO14" s="110"/>
      <c r="AP14" s="110"/>
      <c r="AQ14" s="110"/>
      <c r="AR14" s="111"/>
      <c r="AS14" s="50" t="str">
        <f t="shared" si="4"/>
        <v/>
      </c>
      <c r="AT14" s="111"/>
      <c r="AU14" s="118"/>
      <c r="AV14" s="118"/>
      <c r="AW14" s="119"/>
      <c r="AX14" s="119"/>
      <c r="AY14" s="51" t="str">
        <f t="shared" si="5"/>
        <v/>
      </c>
      <c r="AZ14" s="119"/>
      <c r="BA14" s="130"/>
      <c r="BB14" s="52" t="str">
        <f t="shared" si="1"/>
        <v/>
      </c>
      <c r="BC14" s="52" t="str">
        <f t="shared" si="11"/>
        <v/>
      </c>
      <c r="BD14" s="90"/>
      <c r="BE14" s="119"/>
      <c r="BF14" s="53" t="str" cm="1">
        <f t="array" ref="BF14">IF(LEN($BD14)&lt;1,"",IFERROR(
_xlfn.SWITCH($BD14,
"None","",
"OI &amp; Reflect",(($BC14-$BE14)-($AY14-$AZ14))/($BC14-$BE14),
"OI",($BC14-($AY14-$AZ14))/($BC14),"Scanback",""),""))</f>
        <v/>
      </c>
      <c r="BG14" s="94"/>
      <c r="BH14" s="124"/>
      <c r="BI14" s="93"/>
      <c r="BJ14" s="125"/>
      <c r="BK14" s="90"/>
      <c r="BL14" s="119"/>
      <c r="BM14" s="119"/>
      <c r="BN14" s="90"/>
      <c r="BO14" s="119"/>
      <c r="BP14" s="90"/>
      <c r="BQ14" s="119"/>
      <c r="BR14" s="54" t="str">
        <f t="shared" si="2"/>
        <v/>
      </c>
      <c r="BS14" s="55" t="str" cm="1">
        <f t="array" ref="BS14">IFERROR(
_xlfn.SWITCH($BD14,
0,IF(ISBLANK($BP14),($BQ14-$BC14)/$BQ14,(($BQ14/$BP14)-$BC14)/($BQ14/$BP14)),
"None",IF(ISBLANK($BP14),($BQ14-$BC14)/$BQ14,(($BQ14/$BP14)-$BC14)/($BQ14/$BP14)),
"OI &amp; Reflect",IF(ISBLANK($BP14),($BQ14-($BC14-$BE14))/$BQ14,(($BQ14/$BP14)-($BC14-$BE14))/($BQ14/$BP14)),
"OI",IF(ISBLANK($BP14),($BQ14-$BC14)/$BQ14,(($BQ14/$BP14)-$BC14)/($BQ14/$BP14)),
"Scanback",IF(ISBLANK($BP14),($BQ14-($BC14-$AZ14))/$BQ14,(($BQ14/$BP14)-($BC14-$AZ14))/($BQ14/$BP14))),"")</f>
        <v/>
      </c>
      <c r="BT14" s="111"/>
      <c r="BU14" s="111"/>
      <c r="BV14" s="111"/>
      <c r="BW14" s="111"/>
      <c r="BX14" s="111"/>
      <c r="BY14" s="111"/>
      <c r="BZ14" s="136"/>
      <c r="CA14" s="138"/>
      <c r="CB14" s="93"/>
      <c r="CC14" s="90"/>
      <c r="CD14" s="67" t="str">
        <f t="shared" si="6"/>
        <v/>
      </c>
      <c r="CE14" s="90"/>
      <c r="CF14" s="56" t="str">
        <f t="shared" si="7"/>
        <v/>
      </c>
      <c r="CG14" s="90"/>
      <c r="CH14" s="90"/>
      <c r="CI14" s="90"/>
      <c r="CJ14" s="90"/>
      <c r="CK14" s="90"/>
      <c r="CL14" s="90"/>
      <c r="CM14" s="90"/>
      <c r="CN14" s="130"/>
      <c r="CO14" s="85"/>
      <c r="CP14" s="85"/>
      <c r="CQ14" s="85"/>
      <c r="CR14" s="90"/>
      <c r="CS14" s="90"/>
      <c r="CT14" s="90"/>
      <c r="CU14" s="90"/>
      <c r="CV14" s="90"/>
      <c r="CW14" s="90"/>
      <c r="CX14" s="108"/>
      <c r="CY14" s="89"/>
      <c r="CZ14" s="93"/>
      <c r="DA14" s="94"/>
      <c r="DB14" s="48" t="str">
        <f t="shared" si="8"/>
        <v/>
      </c>
      <c r="DC14" s="90"/>
      <c r="DD14" s="90"/>
      <c r="DE14" s="119"/>
      <c r="DF14" s="90"/>
      <c r="DG14" s="90"/>
      <c r="DH14" s="90"/>
      <c r="DI14" s="90"/>
      <c r="DJ14" s="90"/>
      <c r="DK14" s="90"/>
      <c r="DL14" s="90"/>
      <c r="DM14" s="119"/>
      <c r="DN14" s="142"/>
      <c r="DO14" s="89"/>
      <c r="DP14" s="119"/>
      <c r="DQ14" s="119"/>
      <c r="DR14" s="119"/>
      <c r="DS14" s="125"/>
      <c r="DT14" s="145"/>
      <c r="DU14" s="132"/>
    </row>
    <row r="15" spans="1:127" x14ac:dyDescent="0.25">
      <c r="A15" s="90"/>
      <c r="B15" s="90"/>
      <c r="C15" s="89"/>
      <c r="D15" s="90"/>
      <c r="E15" s="90"/>
      <c r="F15" s="85"/>
      <c r="G15" s="92"/>
      <c r="H15" s="93"/>
      <c r="I15" s="94"/>
      <c r="J15" s="48" t="str">
        <f t="shared" si="3"/>
        <v/>
      </c>
      <c r="K15" s="93"/>
      <c r="L15" s="94"/>
      <c r="M15" s="48" t="str">
        <f t="shared" si="9"/>
        <v/>
      </c>
      <c r="N15" s="85"/>
      <c r="O15" s="94"/>
      <c r="P15" s="48" t="str">
        <f t="shared" si="12"/>
        <v/>
      </c>
      <c r="Q15" s="94"/>
      <c r="R15" s="49" t="str">
        <f t="shared" si="10"/>
        <v/>
      </c>
      <c r="S15" s="89"/>
      <c r="T15" s="90" t="str">
        <f t="shared" si="0"/>
        <v/>
      </c>
      <c r="U15" s="107"/>
      <c r="V15" s="90"/>
      <c r="W15" s="90"/>
      <c r="X15" s="108"/>
      <c r="Y15" s="89"/>
      <c r="Z15" s="90"/>
      <c r="AA15" s="89"/>
      <c r="AB15" s="90"/>
      <c r="AC15" s="85"/>
      <c r="AD15" s="85"/>
      <c r="AE15" s="94"/>
      <c r="AF15" s="94"/>
      <c r="AG15" s="108"/>
      <c r="AH15" s="90"/>
      <c r="AI15" s="107"/>
      <c r="AJ15" s="109"/>
      <c r="AK15" s="93"/>
      <c r="AL15" s="85"/>
      <c r="AM15" s="85"/>
      <c r="AN15" s="85"/>
      <c r="AO15" s="110"/>
      <c r="AP15" s="110"/>
      <c r="AQ15" s="110"/>
      <c r="AR15" s="111"/>
      <c r="AS15" s="50" t="str">
        <f t="shared" si="4"/>
        <v/>
      </c>
      <c r="AT15" s="111"/>
      <c r="AU15" s="118"/>
      <c r="AV15" s="118"/>
      <c r="AW15" s="119"/>
      <c r="AX15" s="119"/>
      <c r="AY15" s="51" t="str">
        <f t="shared" si="5"/>
        <v/>
      </c>
      <c r="AZ15" s="119"/>
      <c r="BA15" s="130"/>
      <c r="BB15" s="52" t="str">
        <f t="shared" si="1"/>
        <v/>
      </c>
      <c r="BC15" s="52" t="str">
        <f t="shared" si="11"/>
        <v/>
      </c>
      <c r="BD15" s="90"/>
      <c r="BE15" s="119"/>
      <c r="BF15" s="53" t="str" cm="1">
        <f t="array" ref="BF15">IF(LEN($BD15)&lt;1,"",IFERROR(
_xlfn.SWITCH($BD15,
"None","",
"OI &amp; Reflect",(($BC15-$BE15)-($AY15-$AZ15))/($BC15-$BE15),
"OI",($BC15-($AY15-$AZ15))/($BC15),"Scanback",""),""))</f>
        <v/>
      </c>
      <c r="BG15" s="94"/>
      <c r="BH15" s="124"/>
      <c r="BI15" s="93"/>
      <c r="BJ15" s="125"/>
      <c r="BK15" s="90"/>
      <c r="BL15" s="119"/>
      <c r="BM15" s="119"/>
      <c r="BN15" s="90"/>
      <c r="BO15" s="119"/>
      <c r="BP15" s="90"/>
      <c r="BQ15" s="119"/>
      <c r="BR15" s="54" t="str">
        <f t="shared" si="2"/>
        <v/>
      </c>
      <c r="BS15" s="55" t="str" cm="1">
        <f t="array" ref="BS15">IFERROR(
_xlfn.SWITCH($BD15,
0,IF(ISBLANK($BP15),($BQ15-$BC15)/$BQ15,(($BQ15/$BP15)-$BC15)/($BQ15/$BP15)),
"None",IF(ISBLANK($BP15),($BQ15-$BC15)/$BQ15,(($BQ15/$BP15)-$BC15)/($BQ15/$BP15)),
"OI &amp; Reflect",IF(ISBLANK($BP15),($BQ15-($BC15-$BE15))/$BQ15,(($BQ15/$BP15)-($BC15-$BE15))/($BQ15/$BP15)),
"OI",IF(ISBLANK($BP15),($BQ15-$BC15)/$BQ15,(($BQ15/$BP15)-$BC15)/($BQ15/$BP15)),
"Scanback",IF(ISBLANK($BP15),($BQ15-($BC15-$AZ15))/$BQ15,(($BQ15/$BP15)-($BC15-$AZ15))/($BQ15/$BP15))),"")</f>
        <v/>
      </c>
      <c r="BT15" s="111"/>
      <c r="BU15" s="111"/>
      <c r="BV15" s="111"/>
      <c r="BW15" s="111"/>
      <c r="BX15" s="111"/>
      <c r="BY15" s="111"/>
      <c r="BZ15" s="136"/>
      <c r="CA15" s="138"/>
      <c r="CB15" s="93"/>
      <c r="CC15" s="90"/>
      <c r="CD15" s="67" t="str">
        <f t="shared" si="6"/>
        <v/>
      </c>
      <c r="CE15" s="90"/>
      <c r="CF15" s="56" t="str">
        <f t="shared" si="7"/>
        <v/>
      </c>
      <c r="CG15" s="90"/>
      <c r="CH15" s="90"/>
      <c r="CI15" s="90"/>
      <c r="CJ15" s="90"/>
      <c r="CK15" s="90"/>
      <c r="CL15" s="90"/>
      <c r="CM15" s="90"/>
      <c r="CN15" s="130"/>
      <c r="CO15" s="85"/>
      <c r="CP15" s="85"/>
      <c r="CQ15" s="85"/>
      <c r="CR15" s="90"/>
      <c r="CS15" s="90"/>
      <c r="CT15" s="90"/>
      <c r="CU15" s="90"/>
      <c r="CV15" s="90"/>
      <c r="CW15" s="90"/>
      <c r="CX15" s="108"/>
      <c r="CY15" s="89"/>
      <c r="CZ15" s="93"/>
      <c r="DA15" s="94"/>
      <c r="DB15" s="48" t="str">
        <f t="shared" si="8"/>
        <v/>
      </c>
      <c r="DC15" s="90"/>
      <c r="DD15" s="90"/>
      <c r="DE15" s="119"/>
      <c r="DF15" s="90"/>
      <c r="DG15" s="90"/>
      <c r="DH15" s="90"/>
      <c r="DI15" s="90"/>
      <c r="DJ15" s="90"/>
      <c r="DK15" s="90"/>
      <c r="DL15" s="90"/>
      <c r="DM15" s="119"/>
      <c r="DN15" s="142"/>
      <c r="DO15" s="89"/>
      <c r="DP15" s="119"/>
      <c r="DQ15" s="119"/>
      <c r="DR15" s="119"/>
      <c r="DS15" s="125"/>
      <c r="DT15" s="145"/>
      <c r="DU15" s="132"/>
    </row>
    <row r="16" spans="1:127" x14ac:dyDescent="0.25">
      <c r="A16" s="90"/>
      <c r="B16" s="90"/>
      <c r="C16" s="89"/>
      <c r="D16" s="90"/>
      <c r="E16" s="90"/>
      <c r="F16" s="85"/>
      <c r="G16" s="92"/>
      <c r="H16" s="93"/>
      <c r="I16" s="94"/>
      <c r="J16" s="48" t="str">
        <f t="shared" si="3"/>
        <v/>
      </c>
      <c r="K16" s="93"/>
      <c r="L16" s="94"/>
      <c r="M16" s="48" t="str">
        <f t="shared" si="9"/>
        <v/>
      </c>
      <c r="N16" s="85"/>
      <c r="O16" s="94"/>
      <c r="P16" s="48" t="str">
        <f t="shared" si="12"/>
        <v/>
      </c>
      <c r="Q16" s="94"/>
      <c r="R16" s="49" t="str">
        <f t="shared" si="10"/>
        <v/>
      </c>
      <c r="S16" s="89"/>
      <c r="T16" s="90" t="str">
        <f t="shared" si="0"/>
        <v/>
      </c>
      <c r="U16" s="107"/>
      <c r="V16" s="90"/>
      <c r="W16" s="90"/>
      <c r="X16" s="108"/>
      <c r="Y16" s="89"/>
      <c r="Z16" s="90"/>
      <c r="AA16" s="89"/>
      <c r="AB16" s="90"/>
      <c r="AC16" s="85"/>
      <c r="AD16" s="85"/>
      <c r="AE16" s="94"/>
      <c r="AF16" s="94"/>
      <c r="AG16" s="108"/>
      <c r="AH16" s="90"/>
      <c r="AI16" s="107"/>
      <c r="AJ16" s="109"/>
      <c r="AK16" s="93"/>
      <c r="AL16" s="85"/>
      <c r="AM16" s="85"/>
      <c r="AN16" s="85"/>
      <c r="AO16" s="110"/>
      <c r="AP16" s="110"/>
      <c r="AQ16" s="110"/>
      <c r="AR16" s="111"/>
      <c r="AS16" s="50" t="str">
        <f t="shared" si="4"/>
        <v/>
      </c>
      <c r="AT16" s="111"/>
      <c r="AU16" s="118"/>
      <c r="AV16" s="118"/>
      <c r="AW16" s="119"/>
      <c r="AX16" s="119"/>
      <c r="AY16" s="51" t="str">
        <f t="shared" si="5"/>
        <v/>
      </c>
      <c r="AZ16" s="119"/>
      <c r="BA16" s="130"/>
      <c r="BB16" s="52" t="str">
        <f t="shared" si="1"/>
        <v/>
      </c>
      <c r="BC16" s="52" t="str">
        <f t="shared" si="11"/>
        <v/>
      </c>
      <c r="BD16" s="90"/>
      <c r="BE16" s="119"/>
      <c r="BF16" s="53" t="str" cm="1">
        <f t="array" ref="BF16">IF(LEN($BD16)&lt;1,"",IFERROR(
_xlfn.SWITCH($BD16,
"None","",
"OI &amp; Reflect",(($BC16-$BE16)-($AY16-$AZ16))/($BC16-$BE16),
"OI",($BC16-($AY16-$AZ16))/($BC16),"Scanback",""),""))</f>
        <v/>
      </c>
      <c r="BG16" s="94"/>
      <c r="BH16" s="124"/>
      <c r="BI16" s="93"/>
      <c r="BJ16" s="125"/>
      <c r="BK16" s="90"/>
      <c r="BL16" s="119"/>
      <c r="BM16" s="119"/>
      <c r="BN16" s="90"/>
      <c r="BO16" s="119"/>
      <c r="BP16" s="90"/>
      <c r="BQ16" s="119"/>
      <c r="BR16" s="54" t="str">
        <f t="shared" si="2"/>
        <v/>
      </c>
      <c r="BS16" s="55" t="str" cm="1">
        <f t="array" ref="BS16">IFERROR(
_xlfn.SWITCH($BD16,
0,IF(ISBLANK($BP16),($BQ16-$BC16)/$BQ16,(($BQ16/$BP16)-$BC16)/($BQ16/$BP16)),
"None",IF(ISBLANK($BP16),($BQ16-$BC16)/$BQ16,(($BQ16/$BP16)-$BC16)/($BQ16/$BP16)),
"OI &amp; Reflect",IF(ISBLANK($BP16),($BQ16-($BC16-$BE16))/$BQ16,(($BQ16/$BP16)-($BC16-$BE16))/($BQ16/$BP16)),
"OI",IF(ISBLANK($BP16),($BQ16-$BC16)/$BQ16,(($BQ16/$BP16)-$BC16)/($BQ16/$BP16)),
"Scanback",IF(ISBLANK($BP16),($BQ16-($BC16-$AZ16))/$BQ16,(($BQ16/$BP16)-($BC16-$AZ16))/($BQ16/$BP16))),"")</f>
        <v/>
      </c>
      <c r="BT16" s="111"/>
      <c r="BU16" s="111"/>
      <c r="BV16" s="111"/>
      <c r="BW16" s="111"/>
      <c r="BX16" s="111"/>
      <c r="BY16" s="111"/>
      <c r="BZ16" s="136"/>
      <c r="CA16" s="138"/>
      <c r="CB16" s="93"/>
      <c r="CC16" s="90"/>
      <c r="CD16" s="67" t="str">
        <f t="shared" si="6"/>
        <v/>
      </c>
      <c r="CE16" s="90"/>
      <c r="CF16" s="56" t="str">
        <f t="shared" si="7"/>
        <v/>
      </c>
      <c r="CG16" s="90"/>
      <c r="CH16" s="90"/>
      <c r="CI16" s="90"/>
      <c r="CJ16" s="90"/>
      <c r="CK16" s="90"/>
      <c r="CL16" s="90"/>
      <c r="CM16" s="90"/>
      <c r="CN16" s="130"/>
      <c r="CO16" s="85"/>
      <c r="CP16" s="85"/>
      <c r="CQ16" s="85"/>
      <c r="CR16" s="90"/>
      <c r="CS16" s="90"/>
      <c r="CT16" s="90"/>
      <c r="CU16" s="90"/>
      <c r="CV16" s="90"/>
      <c r="CW16" s="90"/>
      <c r="CX16" s="108"/>
      <c r="CY16" s="89"/>
      <c r="CZ16" s="93"/>
      <c r="DA16" s="94"/>
      <c r="DB16" s="48" t="str">
        <f t="shared" si="8"/>
        <v/>
      </c>
      <c r="DC16" s="90"/>
      <c r="DD16" s="90"/>
      <c r="DE16" s="119"/>
      <c r="DF16" s="90"/>
      <c r="DG16" s="90"/>
      <c r="DH16" s="90"/>
      <c r="DI16" s="90"/>
      <c r="DJ16" s="90"/>
      <c r="DK16" s="90"/>
      <c r="DL16" s="90"/>
      <c r="DM16" s="119"/>
      <c r="DN16" s="142"/>
      <c r="DO16" s="89"/>
      <c r="DP16" s="119"/>
      <c r="DQ16" s="119"/>
      <c r="DR16" s="119"/>
      <c r="DS16" s="125"/>
      <c r="DT16" s="145"/>
      <c r="DU16" s="132"/>
    </row>
    <row r="17" spans="1:125" x14ac:dyDescent="0.25">
      <c r="A17" s="90"/>
      <c r="B17" s="90"/>
      <c r="C17" s="89"/>
      <c r="D17" s="90"/>
      <c r="E17" s="90"/>
      <c r="F17" s="85"/>
      <c r="G17" s="92"/>
      <c r="H17" s="93"/>
      <c r="I17" s="94"/>
      <c r="J17" s="48" t="str">
        <f t="shared" si="3"/>
        <v/>
      </c>
      <c r="K17" s="93"/>
      <c r="L17" s="94"/>
      <c r="M17" s="48" t="str">
        <f t="shared" si="9"/>
        <v/>
      </c>
      <c r="N17" s="85"/>
      <c r="O17" s="94"/>
      <c r="P17" s="48" t="str">
        <f t="shared" si="12"/>
        <v/>
      </c>
      <c r="Q17" s="94"/>
      <c r="R17" s="49" t="str">
        <f t="shared" si="10"/>
        <v/>
      </c>
      <c r="S17" s="89"/>
      <c r="T17" s="90" t="str">
        <f t="shared" si="0"/>
        <v/>
      </c>
      <c r="U17" s="107"/>
      <c r="V17" s="90"/>
      <c r="W17" s="90"/>
      <c r="X17" s="108"/>
      <c r="Y17" s="89"/>
      <c r="Z17" s="90"/>
      <c r="AA17" s="89"/>
      <c r="AB17" s="90"/>
      <c r="AC17" s="85"/>
      <c r="AD17" s="85"/>
      <c r="AE17" s="94"/>
      <c r="AF17" s="94"/>
      <c r="AG17" s="108"/>
      <c r="AH17" s="90"/>
      <c r="AI17" s="107"/>
      <c r="AJ17" s="109"/>
      <c r="AK17" s="93"/>
      <c r="AL17" s="85"/>
      <c r="AM17" s="85"/>
      <c r="AN17" s="85"/>
      <c r="AO17" s="110"/>
      <c r="AP17" s="110"/>
      <c r="AQ17" s="110"/>
      <c r="AR17" s="111"/>
      <c r="AS17" s="50" t="str">
        <f t="shared" si="4"/>
        <v/>
      </c>
      <c r="AT17" s="111"/>
      <c r="AU17" s="118"/>
      <c r="AV17" s="118"/>
      <c r="AW17" s="119"/>
      <c r="AX17" s="119"/>
      <c r="AY17" s="51" t="str">
        <f t="shared" si="5"/>
        <v/>
      </c>
      <c r="AZ17" s="119"/>
      <c r="BA17" s="130"/>
      <c r="BB17" s="52" t="str">
        <f t="shared" si="1"/>
        <v/>
      </c>
      <c r="BC17" s="52" t="str">
        <f t="shared" si="11"/>
        <v/>
      </c>
      <c r="BD17" s="90"/>
      <c r="BE17" s="119"/>
      <c r="BF17" s="53" t="str" cm="1">
        <f t="array" ref="BF17">IF(LEN($BD17)&lt;1,"",IFERROR(
_xlfn.SWITCH($BD17,
"None","",
"OI &amp; Reflect",(($BC17-$BE17)-($AY17-$AZ17))/($BC17-$BE17),
"OI",($BC17-($AY17-$AZ17))/($BC17),"Scanback",""),""))</f>
        <v/>
      </c>
      <c r="BG17" s="94"/>
      <c r="BH17" s="124"/>
      <c r="BI17" s="93"/>
      <c r="BJ17" s="125"/>
      <c r="BK17" s="90"/>
      <c r="BL17" s="119"/>
      <c r="BM17" s="119"/>
      <c r="BN17" s="90"/>
      <c r="BO17" s="119"/>
      <c r="BP17" s="90"/>
      <c r="BQ17" s="119"/>
      <c r="BR17" s="54" t="str">
        <f t="shared" si="2"/>
        <v/>
      </c>
      <c r="BS17" s="55" t="str" cm="1">
        <f t="array" ref="BS17">IFERROR(
_xlfn.SWITCH($BD17,
0,IF(ISBLANK($BP17),($BQ17-$BC17)/$BQ17,(($BQ17/$BP17)-$BC17)/($BQ17/$BP17)),
"None",IF(ISBLANK($BP17),($BQ17-$BC17)/$BQ17,(($BQ17/$BP17)-$BC17)/($BQ17/$BP17)),
"OI &amp; Reflect",IF(ISBLANK($BP17),($BQ17-($BC17-$BE17))/$BQ17,(($BQ17/$BP17)-($BC17-$BE17))/($BQ17/$BP17)),
"OI",IF(ISBLANK($BP17),($BQ17-$BC17)/$BQ17,(($BQ17/$BP17)-$BC17)/($BQ17/$BP17)),
"Scanback",IF(ISBLANK($BP17),($BQ17-($BC17-$AZ17))/$BQ17,(($BQ17/$BP17)-($BC17-$AZ17))/($BQ17/$BP17))),"")</f>
        <v/>
      </c>
      <c r="BT17" s="111"/>
      <c r="BU17" s="111"/>
      <c r="BV17" s="111"/>
      <c r="BW17" s="111"/>
      <c r="BX17" s="111"/>
      <c r="BY17" s="111"/>
      <c r="BZ17" s="136"/>
      <c r="CA17" s="138"/>
      <c r="CB17" s="93"/>
      <c r="CC17" s="90"/>
      <c r="CD17" s="67" t="str">
        <f t="shared" si="6"/>
        <v/>
      </c>
      <c r="CE17" s="90"/>
      <c r="CF17" s="56" t="str">
        <f t="shared" si="7"/>
        <v/>
      </c>
      <c r="CG17" s="90"/>
      <c r="CH17" s="90"/>
      <c r="CI17" s="90"/>
      <c r="CJ17" s="90"/>
      <c r="CK17" s="90"/>
      <c r="CL17" s="90"/>
      <c r="CM17" s="90"/>
      <c r="CN17" s="130"/>
      <c r="CO17" s="85"/>
      <c r="CP17" s="85"/>
      <c r="CQ17" s="85"/>
      <c r="CR17" s="90"/>
      <c r="CS17" s="90"/>
      <c r="CT17" s="90"/>
      <c r="CU17" s="90"/>
      <c r="CV17" s="90"/>
      <c r="CW17" s="90"/>
      <c r="CX17" s="108"/>
      <c r="CY17" s="89"/>
      <c r="CZ17" s="93"/>
      <c r="DA17" s="94"/>
      <c r="DB17" s="48" t="str">
        <f t="shared" si="8"/>
        <v/>
      </c>
      <c r="DC17" s="90"/>
      <c r="DD17" s="90"/>
      <c r="DE17" s="119"/>
      <c r="DF17" s="90"/>
      <c r="DG17" s="90"/>
      <c r="DH17" s="90"/>
      <c r="DI17" s="90"/>
      <c r="DJ17" s="90"/>
      <c r="DK17" s="90"/>
      <c r="DL17" s="90"/>
      <c r="DM17" s="119"/>
      <c r="DN17" s="142"/>
      <c r="DO17" s="89"/>
      <c r="DP17" s="119"/>
      <c r="DQ17" s="119"/>
      <c r="DR17" s="119"/>
      <c r="DS17" s="125"/>
      <c r="DT17" s="145"/>
      <c r="DU17" s="132"/>
    </row>
    <row r="18" spans="1:125" x14ac:dyDescent="0.25">
      <c r="A18" s="90"/>
      <c r="B18" s="90"/>
      <c r="C18" s="89"/>
      <c r="D18" s="90"/>
      <c r="E18" s="90"/>
      <c r="F18" s="85"/>
      <c r="G18" s="92"/>
      <c r="H18" s="93"/>
      <c r="I18" s="94"/>
      <c r="J18" s="48" t="str">
        <f t="shared" si="3"/>
        <v/>
      </c>
      <c r="K18" s="93"/>
      <c r="L18" s="94"/>
      <c r="M18" s="48" t="str">
        <f t="shared" si="9"/>
        <v/>
      </c>
      <c r="N18" s="85"/>
      <c r="O18" s="94"/>
      <c r="P18" s="48" t="str">
        <f t="shared" si="12"/>
        <v/>
      </c>
      <c r="Q18" s="94"/>
      <c r="R18" s="49" t="str">
        <f t="shared" si="10"/>
        <v/>
      </c>
      <c r="S18" s="89"/>
      <c r="T18" s="90" t="str">
        <f t="shared" si="0"/>
        <v/>
      </c>
      <c r="U18" s="107"/>
      <c r="V18" s="90"/>
      <c r="W18" s="90"/>
      <c r="X18" s="108"/>
      <c r="Y18" s="89"/>
      <c r="Z18" s="90"/>
      <c r="AA18" s="89"/>
      <c r="AB18" s="90"/>
      <c r="AC18" s="85"/>
      <c r="AD18" s="85"/>
      <c r="AE18" s="94"/>
      <c r="AF18" s="94"/>
      <c r="AG18" s="108"/>
      <c r="AH18" s="90"/>
      <c r="AI18" s="107"/>
      <c r="AJ18" s="109"/>
      <c r="AK18" s="93"/>
      <c r="AL18" s="85"/>
      <c r="AM18" s="85"/>
      <c r="AN18" s="85"/>
      <c r="AO18" s="110"/>
      <c r="AP18" s="110"/>
      <c r="AQ18" s="110"/>
      <c r="AR18" s="111"/>
      <c r="AS18" s="50" t="str">
        <f t="shared" si="4"/>
        <v/>
      </c>
      <c r="AT18" s="111"/>
      <c r="AU18" s="118"/>
      <c r="AV18" s="118"/>
      <c r="AW18" s="119"/>
      <c r="AX18" s="119"/>
      <c r="AY18" s="51" t="str">
        <f t="shared" si="5"/>
        <v/>
      </c>
      <c r="AZ18" s="119"/>
      <c r="BA18" s="130"/>
      <c r="BB18" s="52" t="str">
        <f t="shared" si="1"/>
        <v/>
      </c>
      <c r="BC18" s="52" t="str">
        <f t="shared" si="11"/>
        <v/>
      </c>
      <c r="BD18" s="90"/>
      <c r="BE18" s="119"/>
      <c r="BF18" s="53" t="str" cm="1">
        <f t="array" ref="BF18">IF(LEN($BD18)&lt;1,"",IFERROR(
_xlfn.SWITCH($BD18,
"None","",
"OI &amp; Reflect",(($BC18-$BE18)-($AY18-$AZ18))/($BC18-$BE18),
"OI",($BC18-($AY18-$AZ18))/($BC18),"Scanback",""),""))</f>
        <v/>
      </c>
      <c r="BG18" s="94"/>
      <c r="BH18" s="124"/>
      <c r="BI18" s="93"/>
      <c r="BJ18" s="125"/>
      <c r="BK18" s="90"/>
      <c r="BL18" s="119"/>
      <c r="BM18" s="119"/>
      <c r="BN18" s="90"/>
      <c r="BO18" s="119"/>
      <c r="BP18" s="90"/>
      <c r="BQ18" s="119"/>
      <c r="BR18" s="54" t="str">
        <f t="shared" si="2"/>
        <v/>
      </c>
      <c r="BS18" s="55" t="str" cm="1">
        <f t="array" ref="BS18">IFERROR(
_xlfn.SWITCH($BD18,
0,IF(ISBLANK($BP18),($BQ18-$BC18)/$BQ18,(($BQ18/$BP18)-$BC18)/($BQ18/$BP18)),
"None",IF(ISBLANK($BP18),($BQ18-$BC18)/$BQ18,(($BQ18/$BP18)-$BC18)/($BQ18/$BP18)),
"OI &amp; Reflect",IF(ISBLANK($BP18),($BQ18-($BC18-$BE18))/$BQ18,(($BQ18/$BP18)-($BC18-$BE18))/($BQ18/$BP18)),
"OI",IF(ISBLANK($BP18),($BQ18-$BC18)/$BQ18,(($BQ18/$BP18)-$BC18)/($BQ18/$BP18)),
"Scanback",IF(ISBLANK($BP18),($BQ18-($BC18-$AZ18))/$BQ18,(($BQ18/$BP18)-($BC18-$AZ18))/($BQ18/$BP18))),"")</f>
        <v/>
      </c>
      <c r="BT18" s="111"/>
      <c r="BU18" s="111"/>
      <c r="BV18" s="111"/>
      <c r="BW18" s="111"/>
      <c r="BX18" s="111"/>
      <c r="BY18" s="111"/>
      <c r="BZ18" s="136"/>
      <c r="CA18" s="138"/>
      <c r="CB18" s="93"/>
      <c r="CC18" s="90"/>
      <c r="CD18" s="67" t="str">
        <f t="shared" si="6"/>
        <v/>
      </c>
      <c r="CE18" s="90"/>
      <c r="CF18" s="56" t="str">
        <f t="shared" si="7"/>
        <v/>
      </c>
      <c r="CG18" s="90"/>
      <c r="CH18" s="90"/>
      <c r="CI18" s="90"/>
      <c r="CJ18" s="90"/>
      <c r="CK18" s="90"/>
      <c r="CL18" s="90"/>
      <c r="CM18" s="90"/>
      <c r="CN18" s="130"/>
      <c r="CO18" s="85"/>
      <c r="CP18" s="85"/>
      <c r="CQ18" s="85"/>
      <c r="CR18" s="90"/>
      <c r="CS18" s="90"/>
      <c r="CT18" s="90"/>
      <c r="CU18" s="90"/>
      <c r="CV18" s="90"/>
      <c r="CW18" s="90"/>
      <c r="CX18" s="108"/>
      <c r="CY18" s="89"/>
      <c r="CZ18" s="93"/>
      <c r="DA18" s="94"/>
      <c r="DB18" s="48" t="str">
        <f t="shared" si="8"/>
        <v/>
      </c>
      <c r="DC18" s="90"/>
      <c r="DD18" s="90"/>
      <c r="DE18" s="119"/>
      <c r="DF18" s="90"/>
      <c r="DG18" s="90"/>
      <c r="DH18" s="90"/>
      <c r="DI18" s="90"/>
      <c r="DJ18" s="90"/>
      <c r="DK18" s="90"/>
      <c r="DL18" s="90"/>
      <c r="DM18" s="119"/>
      <c r="DN18" s="142"/>
      <c r="DO18" s="89"/>
      <c r="DP18" s="119"/>
      <c r="DQ18" s="119"/>
      <c r="DR18" s="119"/>
      <c r="DS18" s="125"/>
      <c r="DT18" s="145"/>
      <c r="DU18" s="132"/>
    </row>
    <row r="19" spans="1:125" x14ac:dyDescent="0.25">
      <c r="A19" s="90"/>
      <c r="B19" s="90"/>
      <c r="C19" s="89"/>
      <c r="D19" s="90"/>
      <c r="E19" s="90"/>
      <c r="F19" s="85"/>
      <c r="G19" s="92"/>
      <c r="H19" s="93"/>
      <c r="I19" s="94"/>
      <c r="J19" s="48" t="str">
        <f t="shared" si="3"/>
        <v/>
      </c>
      <c r="K19" s="93"/>
      <c r="L19" s="94"/>
      <c r="M19" s="48" t="str">
        <f t="shared" si="9"/>
        <v/>
      </c>
      <c r="N19" s="85"/>
      <c r="O19" s="94"/>
      <c r="P19" s="48" t="str">
        <f t="shared" si="12"/>
        <v/>
      </c>
      <c r="Q19" s="94"/>
      <c r="R19" s="49" t="str">
        <f t="shared" si="10"/>
        <v/>
      </c>
      <c r="S19" s="89"/>
      <c r="T19" s="90" t="str">
        <f t="shared" si="0"/>
        <v/>
      </c>
      <c r="U19" s="107"/>
      <c r="V19" s="90"/>
      <c r="W19" s="90"/>
      <c r="X19" s="108"/>
      <c r="Y19" s="89"/>
      <c r="Z19" s="90"/>
      <c r="AA19" s="89"/>
      <c r="AB19" s="90"/>
      <c r="AC19" s="85"/>
      <c r="AD19" s="85"/>
      <c r="AE19" s="94"/>
      <c r="AF19" s="94"/>
      <c r="AG19" s="108"/>
      <c r="AH19" s="90"/>
      <c r="AI19" s="107"/>
      <c r="AJ19" s="109"/>
      <c r="AK19" s="93"/>
      <c r="AL19" s="85"/>
      <c r="AM19" s="85"/>
      <c r="AN19" s="85"/>
      <c r="AO19" s="110"/>
      <c r="AP19" s="110"/>
      <c r="AQ19" s="110"/>
      <c r="AR19" s="111"/>
      <c r="AS19" s="50" t="str">
        <f t="shared" si="4"/>
        <v/>
      </c>
      <c r="AT19" s="111"/>
      <c r="AU19" s="118"/>
      <c r="AV19" s="118"/>
      <c r="AW19" s="119"/>
      <c r="AX19" s="119"/>
      <c r="AY19" s="51" t="str">
        <f t="shared" si="5"/>
        <v/>
      </c>
      <c r="AZ19" s="119"/>
      <c r="BA19" s="130"/>
      <c r="BB19" s="52" t="str">
        <f t="shared" si="1"/>
        <v/>
      </c>
      <c r="BC19" s="52" t="str">
        <f t="shared" si="11"/>
        <v/>
      </c>
      <c r="BD19" s="90"/>
      <c r="BE19" s="119"/>
      <c r="BF19" s="53" t="str" cm="1">
        <f t="array" ref="BF19">IF(LEN($BD19)&lt;1,"",IFERROR(
_xlfn.SWITCH($BD19,
"None","",
"OI &amp; Reflect",(($BC19-$BE19)-($AY19-$AZ19))/($BC19-$BE19),
"OI",($BC19-($AY19-$AZ19))/($BC19),"Scanback",""),""))</f>
        <v/>
      </c>
      <c r="BG19" s="94"/>
      <c r="BH19" s="124"/>
      <c r="BI19" s="93"/>
      <c r="BJ19" s="125"/>
      <c r="BK19" s="90"/>
      <c r="BL19" s="119"/>
      <c r="BM19" s="119"/>
      <c r="BN19" s="90"/>
      <c r="BO19" s="119"/>
      <c r="BP19" s="90"/>
      <c r="BQ19" s="119"/>
      <c r="BR19" s="54" t="str">
        <f t="shared" si="2"/>
        <v/>
      </c>
      <c r="BS19" s="55" t="str" cm="1">
        <f t="array" ref="BS19">IFERROR(
_xlfn.SWITCH($BD19,
0,IF(ISBLANK($BP19),($BQ19-$BC19)/$BQ19,(($BQ19/$BP19)-$BC19)/($BQ19/$BP19)),
"None",IF(ISBLANK($BP19),($BQ19-$BC19)/$BQ19,(($BQ19/$BP19)-$BC19)/($BQ19/$BP19)),
"OI &amp; Reflect",IF(ISBLANK($BP19),($BQ19-($BC19-$BE19))/$BQ19,(($BQ19/$BP19)-($BC19-$BE19))/($BQ19/$BP19)),
"OI",IF(ISBLANK($BP19),($BQ19-$BC19)/$BQ19,(($BQ19/$BP19)-$BC19)/($BQ19/$BP19)),
"Scanback",IF(ISBLANK($BP19),($BQ19-($BC19-$AZ19))/$BQ19,(($BQ19/$BP19)-($BC19-$AZ19))/($BQ19/$BP19))),"")</f>
        <v/>
      </c>
      <c r="BT19" s="111"/>
      <c r="BU19" s="111"/>
      <c r="BV19" s="111"/>
      <c r="BW19" s="111"/>
      <c r="BX19" s="111"/>
      <c r="BY19" s="111"/>
      <c r="BZ19" s="136"/>
      <c r="CA19" s="138"/>
      <c r="CB19" s="93"/>
      <c r="CC19" s="90"/>
      <c r="CD19" s="67" t="str">
        <f t="shared" si="6"/>
        <v/>
      </c>
      <c r="CE19" s="90"/>
      <c r="CF19" s="56" t="str">
        <f t="shared" si="7"/>
        <v/>
      </c>
      <c r="CG19" s="90"/>
      <c r="CH19" s="90"/>
      <c r="CI19" s="90"/>
      <c r="CJ19" s="90"/>
      <c r="CK19" s="90"/>
      <c r="CL19" s="90"/>
      <c r="CM19" s="90"/>
      <c r="CN19" s="130"/>
      <c r="CO19" s="85"/>
      <c r="CP19" s="85"/>
      <c r="CQ19" s="85"/>
      <c r="CR19" s="90"/>
      <c r="CS19" s="90"/>
      <c r="CT19" s="90"/>
      <c r="CU19" s="90"/>
      <c r="CV19" s="90"/>
      <c r="CW19" s="90"/>
      <c r="CX19" s="108"/>
      <c r="CY19" s="89"/>
      <c r="CZ19" s="93"/>
      <c r="DA19" s="94"/>
      <c r="DB19" s="48" t="str">
        <f t="shared" si="8"/>
        <v/>
      </c>
      <c r="DC19" s="90"/>
      <c r="DD19" s="90"/>
      <c r="DE19" s="119"/>
      <c r="DF19" s="90"/>
      <c r="DG19" s="90"/>
      <c r="DH19" s="90"/>
      <c r="DI19" s="90"/>
      <c r="DJ19" s="90"/>
      <c r="DK19" s="90"/>
      <c r="DL19" s="90"/>
      <c r="DM19" s="119"/>
      <c r="DN19" s="142"/>
      <c r="DO19" s="89"/>
      <c r="DP19" s="119"/>
      <c r="DQ19" s="119"/>
      <c r="DR19" s="119"/>
      <c r="DS19" s="125"/>
      <c r="DT19" s="145"/>
      <c r="DU19" s="132"/>
    </row>
    <row r="20" spans="1:125" x14ac:dyDescent="0.25">
      <c r="A20" s="90"/>
      <c r="B20" s="90"/>
      <c r="C20" s="89"/>
      <c r="D20" s="90"/>
      <c r="E20" s="90"/>
      <c r="F20" s="85"/>
      <c r="G20" s="92"/>
      <c r="H20" s="93"/>
      <c r="I20" s="94"/>
      <c r="J20" s="48" t="str">
        <f t="shared" si="3"/>
        <v/>
      </c>
      <c r="K20" s="93"/>
      <c r="L20" s="94"/>
      <c r="M20" s="48" t="str">
        <f t="shared" si="9"/>
        <v/>
      </c>
      <c r="N20" s="85"/>
      <c r="O20" s="94"/>
      <c r="P20" s="48" t="str">
        <f t="shared" si="12"/>
        <v/>
      </c>
      <c r="Q20" s="94"/>
      <c r="R20" s="49" t="str">
        <f t="shared" si="10"/>
        <v/>
      </c>
      <c r="S20" s="89"/>
      <c r="T20" s="90" t="str">
        <f t="shared" si="0"/>
        <v/>
      </c>
      <c r="U20" s="107"/>
      <c r="V20" s="90"/>
      <c r="W20" s="90"/>
      <c r="X20" s="108"/>
      <c r="Y20" s="89"/>
      <c r="Z20" s="90"/>
      <c r="AA20" s="89"/>
      <c r="AB20" s="90"/>
      <c r="AC20" s="85"/>
      <c r="AD20" s="85"/>
      <c r="AE20" s="94"/>
      <c r="AF20" s="94"/>
      <c r="AG20" s="108"/>
      <c r="AH20" s="90"/>
      <c r="AI20" s="107"/>
      <c r="AJ20" s="109"/>
      <c r="AK20" s="93"/>
      <c r="AL20" s="85"/>
      <c r="AM20" s="85"/>
      <c r="AN20" s="85"/>
      <c r="AO20" s="110"/>
      <c r="AP20" s="110"/>
      <c r="AQ20" s="110"/>
      <c r="AR20" s="111"/>
      <c r="AS20" s="50" t="str">
        <f t="shared" si="4"/>
        <v/>
      </c>
      <c r="AT20" s="111"/>
      <c r="AU20" s="118"/>
      <c r="AV20" s="118"/>
      <c r="AW20" s="119"/>
      <c r="AX20" s="119"/>
      <c r="AY20" s="51" t="str">
        <f t="shared" si="5"/>
        <v/>
      </c>
      <c r="AZ20" s="119"/>
      <c r="BA20" s="130"/>
      <c r="BB20" s="52" t="str">
        <f t="shared" si="1"/>
        <v/>
      </c>
      <c r="BC20" s="52" t="str">
        <f t="shared" si="11"/>
        <v/>
      </c>
      <c r="BD20" s="90"/>
      <c r="BE20" s="119"/>
      <c r="BF20" s="53" t="str" cm="1">
        <f t="array" ref="BF20">IF(LEN($BD20)&lt;1,"",IFERROR(
_xlfn.SWITCH($BD20,
"None","",
"OI &amp; Reflect",(($BC20-$BE20)-($AY20-$AZ20))/($BC20-$BE20),
"OI",($BC20-($AY20-$AZ20))/($BC20),"Scanback",""),""))</f>
        <v/>
      </c>
      <c r="BG20" s="94"/>
      <c r="BH20" s="124"/>
      <c r="BI20" s="93"/>
      <c r="BJ20" s="125"/>
      <c r="BK20" s="90"/>
      <c r="BL20" s="119"/>
      <c r="BM20" s="119"/>
      <c r="BN20" s="90"/>
      <c r="BO20" s="119"/>
      <c r="BP20" s="90"/>
      <c r="BQ20" s="119"/>
      <c r="BR20" s="54" t="str">
        <f t="shared" si="2"/>
        <v/>
      </c>
      <c r="BS20" s="55" t="str" cm="1">
        <f t="array" ref="BS20">IFERROR(
_xlfn.SWITCH($BD20,
0,IF(ISBLANK($BP20),($BQ20-$BC20)/$BQ20,(($BQ20/$BP20)-$BC20)/($BQ20/$BP20)),
"None",IF(ISBLANK($BP20),($BQ20-$BC20)/$BQ20,(($BQ20/$BP20)-$BC20)/($BQ20/$BP20)),
"OI &amp; Reflect",IF(ISBLANK($BP20),($BQ20-($BC20-$BE20))/$BQ20,(($BQ20/$BP20)-($BC20-$BE20))/($BQ20/$BP20)),
"OI",IF(ISBLANK($BP20),($BQ20-$BC20)/$BQ20,(($BQ20/$BP20)-$BC20)/($BQ20/$BP20)),
"Scanback",IF(ISBLANK($BP20),($BQ20-($BC20-$AZ20))/$BQ20,(($BQ20/$BP20)-($BC20-$AZ20))/($BQ20/$BP20))),"")</f>
        <v/>
      </c>
      <c r="BT20" s="111"/>
      <c r="BU20" s="111"/>
      <c r="BV20" s="111"/>
      <c r="BW20" s="111"/>
      <c r="BX20" s="111"/>
      <c r="BY20" s="111"/>
      <c r="BZ20" s="136"/>
      <c r="CA20" s="138"/>
      <c r="CB20" s="93"/>
      <c r="CC20" s="90"/>
      <c r="CD20" s="67" t="str">
        <f t="shared" si="6"/>
        <v/>
      </c>
      <c r="CE20" s="90"/>
      <c r="CF20" s="56" t="str">
        <f t="shared" si="7"/>
        <v/>
      </c>
      <c r="CG20" s="90"/>
      <c r="CH20" s="90"/>
      <c r="CI20" s="90"/>
      <c r="CJ20" s="90"/>
      <c r="CK20" s="90"/>
      <c r="CL20" s="90"/>
      <c r="CM20" s="90"/>
      <c r="CN20" s="130"/>
      <c r="CO20" s="85"/>
      <c r="CP20" s="85"/>
      <c r="CQ20" s="85"/>
      <c r="CR20" s="90"/>
      <c r="CS20" s="90"/>
      <c r="CT20" s="90"/>
      <c r="CU20" s="90"/>
      <c r="CV20" s="90"/>
      <c r="CW20" s="90"/>
      <c r="CX20" s="108"/>
      <c r="CY20" s="89"/>
      <c r="CZ20" s="93"/>
      <c r="DA20" s="94"/>
      <c r="DB20" s="48" t="str">
        <f t="shared" si="8"/>
        <v/>
      </c>
      <c r="DC20" s="90"/>
      <c r="DD20" s="90"/>
      <c r="DE20" s="119"/>
      <c r="DF20" s="90"/>
      <c r="DG20" s="90"/>
      <c r="DH20" s="90"/>
      <c r="DI20" s="90"/>
      <c r="DJ20" s="90"/>
      <c r="DK20" s="90"/>
      <c r="DL20" s="90"/>
      <c r="DM20" s="119"/>
      <c r="DN20" s="142"/>
      <c r="DO20" s="89"/>
      <c r="DP20" s="119"/>
      <c r="DQ20" s="119"/>
      <c r="DR20" s="119"/>
      <c r="DS20" s="125"/>
      <c r="DT20" s="145"/>
      <c r="DU20" s="132"/>
    </row>
    <row r="21" spans="1:125" x14ac:dyDescent="0.25">
      <c r="A21" s="90"/>
      <c r="B21" s="90"/>
      <c r="C21" s="89"/>
      <c r="D21" s="90"/>
      <c r="E21" s="90"/>
      <c r="F21" s="85"/>
      <c r="G21" s="92"/>
      <c r="H21" s="93"/>
      <c r="I21" s="94"/>
      <c r="J21" s="48" t="str">
        <f t="shared" si="3"/>
        <v/>
      </c>
      <c r="K21" s="93"/>
      <c r="L21" s="94"/>
      <c r="M21" s="48" t="str">
        <f t="shared" si="9"/>
        <v/>
      </c>
      <c r="N21" s="85"/>
      <c r="O21" s="94"/>
      <c r="P21" s="48" t="str">
        <f t="shared" si="12"/>
        <v/>
      </c>
      <c r="Q21" s="94"/>
      <c r="R21" s="49" t="str">
        <f t="shared" si="10"/>
        <v/>
      </c>
      <c r="S21" s="89"/>
      <c r="T21" s="90" t="str">
        <f t="shared" si="0"/>
        <v/>
      </c>
      <c r="U21" s="107"/>
      <c r="V21" s="90"/>
      <c r="W21" s="90"/>
      <c r="X21" s="108"/>
      <c r="Y21" s="89"/>
      <c r="Z21" s="90"/>
      <c r="AA21" s="89"/>
      <c r="AB21" s="90"/>
      <c r="AC21" s="85"/>
      <c r="AD21" s="85"/>
      <c r="AE21" s="94"/>
      <c r="AF21" s="94"/>
      <c r="AG21" s="108"/>
      <c r="AH21" s="90"/>
      <c r="AI21" s="107"/>
      <c r="AJ21" s="109"/>
      <c r="AK21" s="93"/>
      <c r="AL21" s="85"/>
      <c r="AM21" s="85"/>
      <c r="AN21" s="85"/>
      <c r="AO21" s="110"/>
      <c r="AP21" s="110"/>
      <c r="AQ21" s="110"/>
      <c r="AR21" s="111"/>
      <c r="AS21" s="50" t="str">
        <f t="shared" si="4"/>
        <v/>
      </c>
      <c r="AT21" s="111"/>
      <c r="AU21" s="118"/>
      <c r="AV21" s="118"/>
      <c r="AW21" s="119"/>
      <c r="AX21" s="119"/>
      <c r="AY21" s="51" t="str">
        <f t="shared" si="5"/>
        <v/>
      </c>
      <c r="AZ21" s="119"/>
      <c r="BA21" s="130"/>
      <c r="BB21" s="52" t="str">
        <f t="shared" si="1"/>
        <v/>
      </c>
      <c r="BC21" s="52" t="str">
        <f t="shared" si="11"/>
        <v/>
      </c>
      <c r="BD21" s="90"/>
      <c r="BE21" s="119"/>
      <c r="BF21" s="53" t="str" cm="1">
        <f t="array" ref="BF21">IF(LEN($BD21)&lt;1,"",IFERROR(
_xlfn.SWITCH($BD21,
"None","",
"OI &amp; Reflect",(($BC21-$BE21)-($AY21-$AZ21))/($BC21-$BE21),
"OI",($BC21-($AY21-$AZ21))/($BC21),"Scanback",""),""))</f>
        <v/>
      </c>
      <c r="BG21" s="94"/>
      <c r="BH21" s="124"/>
      <c r="BI21" s="93"/>
      <c r="BJ21" s="125"/>
      <c r="BK21" s="90"/>
      <c r="BL21" s="119"/>
      <c r="BM21" s="119"/>
      <c r="BN21" s="90"/>
      <c r="BO21" s="119"/>
      <c r="BP21" s="90"/>
      <c r="BQ21" s="119"/>
      <c r="BR21" s="54" t="str">
        <f t="shared" si="2"/>
        <v/>
      </c>
      <c r="BS21" s="55" t="str" cm="1">
        <f t="array" ref="BS21">IFERROR(
_xlfn.SWITCH($BD21,
0,IF(ISBLANK($BP21),($BQ21-$BC21)/$BQ21,(($BQ21/$BP21)-$BC21)/($BQ21/$BP21)),
"None",IF(ISBLANK($BP21),($BQ21-$BC21)/$BQ21,(($BQ21/$BP21)-$BC21)/($BQ21/$BP21)),
"OI &amp; Reflect",IF(ISBLANK($BP21),($BQ21-($BC21-$BE21))/$BQ21,(($BQ21/$BP21)-($BC21-$BE21))/($BQ21/$BP21)),
"OI",IF(ISBLANK($BP21),($BQ21-$BC21)/$BQ21,(($BQ21/$BP21)-$BC21)/($BQ21/$BP21)),
"Scanback",IF(ISBLANK($BP21),($BQ21-($BC21-$AZ21))/$BQ21,(($BQ21/$BP21)-($BC21-$AZ21))/($BQ21/$BP21))),"")</f>
        <v/>
      </c>
      <c r="BT21" s="111"/>
      <c r="BU21" s="111"/>
      <c r="BV21" s="111"/>
      <c r="BW21" s="111"/>
      <c r="BX21" s="111"/>
      <c r="BY21" s="111"/>
      <c r="BZ21" s="136"/>
      <c r="CA21" s="138"/>
      <c r="CB21" s="93"/>
      <c r="CC21" s="90"/>
      <c r="CD21" s="67" t="str">
        <f t="shared" si="6"/>
        <v/>
      </c>
      <c r="CE21" s="90"/>
      <c r="CF21" s="56" t="str">
        <f t="shared" si="7"/>
        <v/>
      </c>
      <c r="CG21" s="90"/>
      <c r="CH21" s="90"/>
      <c r="CI21" s="90"/>
      <c r="CJ21" s="90"/>
      <c r="CK21" s="90"/>
      <c r="CL21" s="90"/>
      <c r="CM21" s="90"/>
      <c r="CN21" s="130"/>
      <c r="CO21" s="85"/>
      <c r="CP21" s="85"/>
      <c r="CQ21" s="85"/>
      <c r="CR21" s="90"/>
      <c r="CS21" s="90"/>
      <c r="CT21" s="90"/>
      <c r="CU21" s="90"/>
      <c r="CV21" s="90"/>
      <c r="CW21" s="90"/>
      <c r="CX21" s="108"/>
      <c r="CY21" s="89"/>
      <c r="CZ21" s="93"/>
      <c r="DA21" s="94"/>
      <c r="DB21" s="48" t="str">
        <f t="shared" si="8"/>
        <v/>
      </c>
      <c r="DC21" s="90"/>
      <c r="DD21" s="90"/>
      <c r="DE21" s="119"/>
      <c r="DF21" s="90"/>
      <c r="DG21" s="90"/>
      <c r="DH21" s="90"/>
      <c r="DI21" s="90"/>
      <c r="DJ21" s="90"/>
      <c r="DK21" s="90"/>
      <c r="DL21" s="90"/>
      <c r="DM21" s="119"/>
      <c r="DN21" s="142"/>
      <c r="DO21" s="89"/>
      <c r="DP21" s="119"/>
      <c r="DQ21" s="119"/>
      <c r="DR21" s="119"/>
      <c r="DS21" s="125"/>
      <c r="DT21" s="145"/>
      <c r="DU21" s="132"/>
    </row>
    <row r="22" spans="1:125" x14ac:dyDescent="0.25">
      <c r="A22" s="90"/>
      <c r="B22" s="90"/>
      <c r="C22" s="89"/>
      <c r="D22" s="90"/>
      <c r="E22" s="90"/>
      <c r="F22" s="85"/>
      <c r="G22" s="92"/>
      <c r="H22" s="93"/>
      <c r="I22" s="94"/>
      <c r="J22" s="48" t="str">
        <f t="shared" si="3"/>
        <v/>
      </c>
      <c r="K22" s="93"/>
      <c r="L22" s="94"/>
      <c r="M22" s="48" t="str">
        <f t="shared" si="9"/>
        <v/>
      </c>
      <c r="N22" s="85"/>
      <c r="O22" s="94"/>
      <c r="P22" s="48" t="str">
        <f t="shared" si="12"/>
        <v/>
      </c>
      <c r="Q22" s="94"/>
      <c r="R22" s="49" t="str">
        <f t="shared" si="10"/>
        <v/>
      </c>
      <c r="S22" s="89"/>
      <c r="T22" s="90" t="str">
        <f t="shared" si="0"/>
        <v/>
      </c>
      <c r="U22" s="107"/>
      <c r="V22" s="90"/>
      <c r="W22" s="90"/>
      <c r="X22" s="108"/>
      <c r="Y22" s="89"/>
      <c r="Z22" s="90"/>
      <c r="AA22" s="89"/>
      <c r="AB22" s="90"/>
      <c r="AC22" s="85"/>
      <c r="AD22" s="85"/>
      <c r="AE22" s="94"/>
      <c r="AF22" s="94"/>
      <c r="AG22" s="108"/>
      <c r="AH22" s="90"/>
      <c r="AI22" s="107"/>
      <c r="AJ22" s="109"/>
      <c r="AK22" s="93"/>
      <c r="AL22" s="85"/>
      <c r="AM22" s="85"/>
      <c r="AN22" s="85"/>
      <c r="AO22" s="110"/>
      <c r="AP22" s="110"/>
      <c r="AQ22" s="110"/>
      <c r="AR22" s="111"/>
      <c r="AS22" s="50" t="str">
        <f t="shared" si="4"/>
        <v/>
      </c>
      <c r="AT22" s="111"/>
      <c r="AU22" s="118"/>
      <c r="AV22" s="118"/>
      <c r="AW22" s="119"/>
      <c r="AX22" s="119"/>
      <c r="AY22" s="51" t="str">
        <f t="shared" si="5"/>
        <v/>
      </c>
      <c r="AZ22" s="119"/>
      <c r="BA22" s="130"/>
      <c r="BB22" s="52" t="str">
        <f t="shared" si="1"/>
        <v/>
      </c>
      <c r="BC22" s="52" t="str">
        <f t="shared" si="11"/>
        <v/>
      </c>
      <c r="BD22" s="90"/>
      <c r="BE22" s="119"/>
      <c r="BF22" s="53" t="str" cm="1">
        <f t="array" ref="BF22">IF(LEN($BD22)&lt;1,"",IFERROR(
_xlfn.SWITCH($BD22,
"None","",
"OI &amp; Reflect",(($BC22-$BE22)-($AY22-$AZ22))/($BC22-$BE22),
"OI",($BC22-($AY22-$AZ22))/($BC22),"Scanback",""),""))</f>
        <v/>
      </c>
      <c r="BG22" s="94"/>
      <c r="BH22" s="124"/>
      <c r="BI22" s="93"/>
      <c r="BJ22" s="125"/>
      <c r="BK22" s="90"/>
      <c r="BL22" s="119"/>
      <c r="BM22" s="119"/>
      <c r="BN22" s="90"/>
      <c r="BO22" s="119"/>
      <c r="BP22" s="90"/>
      <c r="BQ22" s="119"/>
      <c r="BR22" s="54" t="str">
        <f t="shared" si="2"/>
        <v/>
      </c>
      <c r="BS22" s="55" t="str" cm="1">
        <f t="array" ref="BS22">IFERROR(
_xlfn.SWITCH($BD22,
0,IF(ISBLANK($BP22),($BQ22-$BC22)/$BQ22,(($BQ22/$BP22)-$BC22)/($BQ22/$BP22)),
"None",IF(ISBLANK($BP22),($BQ22-$BC22)/$BQ22,(($BQ22/$BP22)-$BC22)/($BQ22/$BP22)),
"OI &amp; Reflect",IF(ISBLANK($BP22),($BQ22-($BC22-$BE22))/$BQ22,(($BQ22/$BP22)-($BC22-$BE22))/($BQ22/$BP22)),
"OI",IF(ISBLANK($BP22),($BQ22-$BC22)/$BQ22,(($BQ22/$BP22)-$BC22)/($BQ22/$BP22)),
"Scanback",IF(ISBLANK($BP22),($BQ22-($BC22-$AZ22))/$BQ22,(($BQ22/$BP22)-($BC22-$AZ22))/($BQ22/$BP22))),"")</f>
        <v/>
      </c>
      <c r="BT22" s="111"/>
      <c r="BU22" s="111"/>
      <c r="BV22" s="111"/>
      <c r="BW22" s="111"/>
      <c r="BX22" s="111"/>
      <c r="BY22" s="111"/>
      <c r="BZ22" s="136"/>
      <c r="CA22" s="138"/>
      <c r="CB22" s="93"/>
      <c r="CC22" s="90"/>
      <c r="CD22" s="67" t="str">
        <f t="shared" si="6"/>
        <v/>
      </c>
      <c r="CE22" s="90"/>
      <c r="CF22" s="56" t="str">
        <f t="shared" si="7"/>
        <v/>
      </c>
      <c r="CG22" s="90"/>
      <c r="CH22" s="90"/>
      <c r="CI22" s="90"/>
      <c r="CJ22" s="90"/>
      <c r="CK22" s="90"/>
      <c r="CL22" s="90"/>
      <c r="CM22" s="90"/>
      <c r="CN22" s="130"/>
      <c r="CO22" s="85"/>
      <c r="CP22" s="85"/>
      <c r="CQ22" s="85"/>
      <c r="CR22" s="90"/>
      <c r="CS22" s="90"/>
      <c r="CT22" s="90"/>
      <c r="CU22" s="90"/>
      <c r="CV22" s="90"/>
      <c r="CW22" s="90"/>
      <c r="CX22" s="108"/>
      <c r="CY22" s="89"/>
      <c r="CZ22" s="93"/>
      <c r="DA22" s="94"/>
      <c r="DB22" s="48" t="str">
        <f t="shared" si="8"/>
        <v/>
      </c>
      <c r="DC22" s="90"/>
      <c r="DD22" s="90"/>
      <c r="DE22" s="119"/>
      <c r="DF22" s="90"/>
      <c r="DG22" s="90"/>
      <c r="DH22" s="90"/>
      <c r="DI22" s="90"/>
      <c r="DJ22" s="90"/>
      <c r="DK22" s="90"/>
      <c r="DL22" s="90"/>
      <c r="DM22" s="119"/>
      <c r="DN22" s="142"/>
      <c r="DO22" s="89"/>
      <c r="DP22" s="119"/>
      <c r="DQ22" s="119"/>
      <c r="DR22" s="119"/>
      <c r="DS22" s="125"/>
      <c r="DT22" s="145"/>
      <c r="DU22" s="132"/>
    </row>
    <row r="23" spans="1:125" x14ac:dyDescent="0.25">
      <c r="A23" s="90"/>
      <c r="B23" s="90"/>
      <c r="C23" s="89"/>
      <c r="D23" s="90"/>
      <c r="E23" s="90"/>
      <c r="F23" s="85"/>
      <c r="G23" s="92"/>
      <c r="H23" s="93"/>
      <c r="I23" s="94"/>
      <c r="J23" s="48" t="str">
        <f t="shared" si="3"/>
        <v/>
      </c>
      <c r="K23" s="93"/>
      <c r="L23" s="94"/>
      <c r="M23" s="48" t="str">
        <f t="shared" si="9"/>
        <v/>
      </c>
      <c r="N23" s="85"/>
      <c r="O23" s="94"/>
      <c r="P23" s="48" t="str">
        <f t="shared" si="12"/>
        <v/>
      </c>
      <c r="Q23" s="94"/>
      <c r="R23" s="49" t="str">
        <f t="shared" si="10"/>
        <v/>
      </c>
      <c r="S23" s="89"/>
      <c r="T23" s="90" t="str">
        <f t="shared" si="0"/>
        <v/>
      </c>
      <c r="U23" s="107"/>
      <c r="V23" s="90"/>
      <c r="W23" s="90"/>
      <c r="X23" s="108"/>
      <c r="Y23" s="89"/>
      <c r="Z23" s="90"/>
      <c r="AA23" s="89"/>
      <c r="AB23" s="90"/>
      <c r="AC23" s="85"/>
      <c r="AD23" s="85"/>
      <c r="AE23" s="94"/>
      <c r="AF23" s="94"/>
      <c r="AG23" s="108"/>
      <c r="AH23" s="90"/>
      <c r="AI23" s="107"/>
      <c r="AJ23" s="109"/>
      <c r="AK23" s="93"/>
      <c r="AL23" s="85"/>
      <c r="AM23" s="85"/>
      <c r="AN23" s="85"/>
      <c r="AO23" s="110"/>
      <c r="AP23" s="110"/>
      <c r="AQ23" s="110"/>
      <c r="AR23" s="111"/>
      <c r="AS23" s="50" t="str">
        <f t="shared" si="4"/>
        <v/>
      </c>
      <c r="AT23" s="111"/>
      <c r="AU23" s="118"/>
      <c r="AV23" s="118"/>
      <c r="AW23" s="119"/>
      <c r="AX23" s="119"/>
      <c r="AY23" s="51" t="str">
        <f t="shared" si="5"/>
        <v/>
      </c>
      <c r="AZ23" s="119"/>
      <c r="BA23" s="130"/>
      <c r="BB23" s="52" t="str">
        <f t="shared" si="1"/>
        <v/>
      </c>
      <c r="BC23" s="52" t="str">
        <f t="shared" si="11"/>
        <v/>
      </c>
      <c r="BD23" s="90"/>
      <c r="BE23" s="119"/>
      <c r="BF23" s="53" t="str" cm="1">
        <f t="array" ref="BF23">IF(LEN($BD23)&lt;1,"",IFERROR(
_xlfn.SWITCH($BD23,
"None","",
"OI &amp; Reflect",(($BC23-$BE23)-($AY23-$AZ23))/($BC23-$BE23),
"OI",($BC23-($AY23-$AZ23))/($BC23),"Scanback",""),""))</f>
        <v/>
      </c>
      <c r="BG23" s="94"/>
      <c r="BH23" s="124"/>
      <c r="BI23" s="93"/>
      <c r="BJ23" s="125"/>
      <c r="BK23" s="90"/>
      <c r="BL23" s="119"/>
      <c r="BM23" s="119"/>
      <c r="BN23" s="90"/>
      <c r="BO23" s="119"/>
      <c r="BP23" s="90"/>
      <c r="BQ23" s="119"/>
      <c r="BR23" s="54" t="str">
        <f t="shared" si="2"/>
        <v/>
      </c>
      <c r="BS23" s="55" t="str" cm="1">
        <f t="array" ref="BS23">IFERROR(
_xlfn.SWITCH($BD23,
0,IF(ISBLANK($BP23),($BQ23-$BC23)/$BQ23,(($BQ23/$BP23)-$BC23)/($BQ23/$BP23)),
"None",IF(ISBLANK($BP23),($BQ23-$BC23)/$BQ23,(($BQ23/$BP23)-$BC23)/($BQ23/$BP23)),
"OI &amp; Reflect",IF(ISBLANK($BP23),($BQ23-($BC23-$BE23))/$BQ23,(($BQ23/$BP23)-($BC23-$BE23))/($BQ23/$BP23)),
"OI",IF(ISBLANK($BP23),($BQ23-$BC23)/$BQ23,(($BQ23/$BP23)-$BC23)/($BQ23/$BP23)),
"Scanback",IF(ISBLANK($BP23),($BQ23-($BC23-$AZ23))/$BQ23,(($BQ23/$BP23)-($BC23-$AZ23))/($BQ23/$BP23))),"")</f>
        <v/>
      </c>
      <c r="BT23" s="111"/>
      <c r="BU23" s="111"/>
      <c r="BV23" s="111"/>
      <c r="BW23" s="111"/>
      <c r="BX23" s="111"/>
      <c r="BY23" s="111"/>
      <c r="BZ23" s="136"/>
      <c r="CA23" s="138"/>
      <c r="CB23" s="93"/>
      <c r="CC23" s="90"/>
      <c r="CD23" s="67" t="str">
        <f t="shared" si="6"/>
        <v/>
      </c>
      <c r="CE23" s="90"/>
      <c r="CF23" s="56" t="str">
        <f t="shared" si="7"/>
        <v/>
      </c>
      <c r="CG23" s="90"/>
      <c r="CH23" s="90"/>
      <c r="CI23" s="90"/>
      <c r="CJ23" s="90"/>
      <c r="CK23" s="90"/>
      <c r="CL23" s="90"/>
      <c r="CM23" s="90"/>
      <c r="CN23" s="130"/>
      <c r="CO23" s="85"/>
      <c r="CP23" s="85"/>
      <c r="CQ23" s="85"/>
      <c r="CR23" s="90"/>
      <c r="CS23" s="90"/>
      <c r="CT23" s="90"/>
      <c r="CU23" s="90"/>
      <c r="CV23" s="90"/>
      <c r="CW23" s="90"/>
      <c r="CX23" s="108"/>
      <c r="CY23" s="89"/>
      <c r="CZ23" s="93"/>
      <c r="DA23" s="94"/>
      <c r="DB23" s="48" t="str">
        <f t="shared" si="8"/>
        <v/>
      </c>
      <c r="DC23" s="90"/>
      <c r="DD23" s="90"/>
      <c r="DE23" s="119"/>
      <c r="DF23" s="90"/>
      <c r="DG23" s="90"/>
      <c r="DH23" s="90"/>
      <c r="DI23" s="90"/>
      <c r="DJ23" s="90"/>
      <c r="DK23" s="90"/>
      <c r="DL23" s="90"/>
      <c r="DM23" s="119"/>
      <c r="DN23" s="142"/>
      <c r="DO23" s="89"/>
      <c r="DP23" s="119"/>
      <c r="DQ23" s="119"/>
      <c r="DR23" s="119"/>
      <c r="DS23" s="125"/>
      <c r="DT23" s="145"/>
      <c r="DU23" s="132"/>
    </row>
    <row r="24" spans="1:125" x14ac:dyDescent="0.25">
      <c r="A24" s="90"/>
      <c r="B24" s="90"/>
      <c r="C24" s="89"/>
      <c r="D24" s="90"/>
      <c r="E24" s="90"/>
      <c r="F24" s="85"/>
      <c r="G24" s="92"/>
      <c r="H24" s="93"/>
      <c r="I24" s="94"/>
      <c r="J24" s="48" t="str">
        <f t="shared" si="3"/>
        <v/>
      </c>
      <c r="K24" s="93"/>
      <c r="L24" s="94"/>
      <c r="M24" s="48" t="str">
        <f t="shared" si="9"/>
        <v/>
      </c>
      <c r="N24" s="85"/>
      <c r="O24" s="94"/>
      <c r="P24" s="48" t="str">
        <f t="shared" si="12"/>
        <v/>
      </c>
      <c r="Q24" s="94"/>
      <c r="R24" s="49" t="str">
        <f t="shared" si="10"/>
        <v/>
      </c>
      <c r="S24" s="89"/>
      <c r="T24" s="90" t="str">
        <f t="shared" si="0"/>
        <v/>
      </c>
      <c r="U24" s="107"/>
      <c r="V24" s="90"/>
      <c r="W24" s="90"/>
      <c r="X24" s="108"/>
      <c r="Y24" s="89"/>
      <c r="Z24" s="90"/>
      <c r="AA24" s="89"/>
      <c r="AB24" s="90"/>
      <c r="AC24" s="85"/>
      <c r="AD24" s="85"/>
      <c r="AE24" s="94"/>
      <c r="AF24" s="94"/>
      <c r="AG24" s="108"/>
      <c r="AH24" s="90"/>
      <c r="AI24" s="107"/>
      <c r="AJ24" s="109"/>
      <c r="AK24" s="93"/>
      <c r="AL24" s="85"/>
      <c r="AM24" s="85"/>
      <c r="AN24" s="85"/>
      <c r="AO24" s="110"/>
      <c r="AP24" s="110"/>
      <c r="AQ24" s="110"/>
      <c r="AR24" s="111"/>
      <c r="AS24" s="50" t="str">
        <f t="shared" si="4"/>
        <v/>
      </c>
      <c r="AT24" s="111"/>
      <c r="AU24" s="118"/>
      <c r="AV24" s="118"/>
      <c r="AW24" s="119"/>
      <c r="AX24" s="119"/>
      <c r="AY24" s="51" t="str">
        <f t="shared" si="5"/>
        <v/>
      </c>
      <c r="AZ24" s="119"/>
      <c r="BA24" s="130"/>
      <c r="BB24" s="52" t="str">
        <f t="shared" si="1"/>
        <v/>
      </c>
      <c r="BC24" s="52" t="str">
        <f t="shared" si="11"/>
        <v/>
      </c>
      <c r="BD24" s="90"/>
      <c r="BE24" s="119"/>
      <c r="BF24" s="53" t="str" cm="1">
        <f t="array" ref="BF24">IF(LEN($BD24)&lt;1,"",IFERROR(
_xlfn.SWITCH($BD24,
"None","",
"OI &amp; Reflect",(($BC24-$BE24)-($AY24-$AZ24))/($BC24-$BE24),
"OI",($BC24-($AY24-$AZ24))/($BC24),"Scanback",""),""))</f>
        <v/>
      </c>
      <c r="BG24" s="94"/>
      <c r="BH24" s="124"/>
      <c r="BI24" s="93"/>
      <c r="BJ24" s="125"/>
      <c r="BK24" s="90"/>
      <c r="BL24" s="119"/>
      <c r="BM24" s="119"/>
      <c r="BN24" s="90"/>
      <c r="BO24" s="119"/>
      <c r="BP24" s="90"/>
      <c r="BQ24" s="119"/>
      <c r="BR24" s="54" t="str">
        <f t="shared" si="2"/>
        <v/>
      </c>
      <c r="BS24" s="55" t="str" cm="1">
        <f t="array" ref="BS24">IFERROR(
_xlfn.SWITCH($BD24,
0,IF(ISBLANK($BP24),($BQ24-$BC24)/$BQ24,(($BQ24/$BP24)-$BC24)/($BQ24/$BP24)),
"None",IF(ISBLANK($BP24),($BQ24-$BC24)/$BQ24,(($BQ24/$BP24)-$BC24)/($BQ24/$BP24)),
"OI &amp; Reflect",IF(ISBLANK($BP24),($BQ24-($BC24-$BE24))/$BQ24,(($BQ24/$BP24)-($BC24-$BE24))/($BQ24/$BP24)),
"OI",IF(ISBLANK($BP24),($BQ24-$BC24)/$BQ24,(($BQ24/$BP24)-$BC24)/($BQ24/$BP24)),
"Scanback",IF(ISBLANK($BP24),($BQ24-($BC24-$AZ24))/$BQ24,(($BQ24/$BP24)-($BC24-$AZ24))/($BQ24/$BP24))),"")</f>
        <v/>
      </c>
      <c r="BT24" s="111"/>
      <c r="BU24" s="111"/>
      <c r="BV24" s="111"/>
      <c r="BW24" s="111"/>
      <c r="BX24" s="111"/>
      <c r="BY24" s="111"/>
      <c r="BZ24" s="136"/>
      <c r="CA24" s="138"/>
      <c r="CB24" s="93"/>
      <c r="CC24" s="90"/>
      <c r="CD24" s="67" t="str">
        <f t="shared" si="6"/>
        <v/>
      </c>
      <c r="CE24" s="90"/>
      <c r="CF24" s="56" t="str">
        <f t="shared" si="7"/>
        <v/>
      </c>
      <c r="CG24" s="90"/>
      <c r="CH24" s="90"/>
      <c r="CI24" s="90"/>
      <c r="CJ24" s="90"/>
      <c r="CK24" s="90"/>
      <c r="CL24" s="90"/>
      <c r="CM24" s="90"/>
      <c r="CN24" s="130"/>
      <c r="CO24" s="85"/>
      <c r="CP24" s="85"/>
      <c r="CQ24" s="85"/>
      <c r="CR24" s="90"/>
      <c r="CS24" s="90"/>
      <c r="CT24" s="90"/>
      <c r="CU24" s="90"/>
      <c r="CV24" s="90"/>
      <c r="CW24" s="90"/>
      <c r="CX24" s="108"/>
      <c r="CY24" s="89"/>
      <c r="CZ24" s="93"/>
      <c r="DA24" s="94"/>
      <c r="DB24" s="48" t="str">
        <f t="shared" si="8"/>
        <v/>
      </c>
      <c r="DC24" s="90"/>
      <c r="DD24" s="90"/>
      <c r="DE24" s="119"/>
      <c r="DF24" s="90"/>
      <c r="DG24" s="90"/>
      <c r="DH24" s="90"/>
      <c r="DI24" s="90"/>
      <c r="DJ24" s="90"/>
      <c r="DK24" s="90"/>
      <c r="DL24" s="90"/>
      <c r="DM24" s="119"/>
      <c r="DN24" s="142"/>
      <c r="DO24" s="89"/>
      <c r="DP24" s="119"/>
      <c r="DQ24" s="119"/>
      <c r="DR24" s="119"/>
      <c r="DS24" s="125"/>
      <c r="DT24" s="145"/>
      <c r="DU24" s="132"/>
    </row>
    <row r="25" spans="1:125" x14ac:dyDescent="0.25">
      <c r="A25" s="90"/>
      <c r="B25" s="90"/>
      <c r="C25" s="89"/>
      <c r="D25" s="90"/>
      <c r="E25" s="90"/>
      <c r="F25" s="85"/>
      <c r="G25" s="92"/>
      <c r="H25" s="93"/>
      <c r="I25" s="94"/>
      <c r="J25" s="48" t="str">
        <f t="shared" si="3"/>
        <v/>
      </c>
      <c r="K25" s="93"/>
      <c r="L25" s="94"/>
      <c r="M25" s="48" t="str">
        <f t="shared" si="9"/>
        <v/>
      </c>
      <c r="N25" s="85"/>
      <c r="O25" s="94"/>
      <c r="P25" s="48" t="str">
        <f t="shared" si="12"/>
        <v/>
      </c>
      <c r="Q25" s="94"/>
      <c r="R25" s="49" t="str">
        <f t="shared" si="10"/>
        <v/>
      </c>
      <c r="S25" s="89"/>
      <c r="T25" s="90" t="str">
        <f t="shared" si="0"/>
        <v/>
      </c>
      <c r="U25" s="107"/>
      <c r="V25" s="90"/>
      <c r="W25" s="90"/>
      <c r="X25" s="108"/>
      <c r="Y25" s="89"/>
      <c r="Z25" s="90"/>
      <c r="AA25" s="89"/>
      <c r="AB25" s="90"/>
      <c r="AC25" s="85"/>
      <c r="AD25" s="85"/>
      <c r="AE25" s="94"/>
      <c r="AF25" s="94"/>
      <c r="AG25" s="108"/>
      <c r="AH25" s="90"/>
      <c r="AI25" s="107"/>
      <c r="AJ25" s="109"/>
      <c r="AK25" s="93"/>
      <c r="AL25" s="85"/>
      <c r="AM25" s="85"/>
      <c r="AN25" s="85"/>
      <c r="AO25" s="110"/>
      <c r="AP25" s="110"/>
      <c r="AQ25" s="110"/>
      <c r="AR25" s="111"/>
      <c r="AS25" s="50" t="str">
        <f t="shared" si="4"/>
        <v/>
      </c>
      <c r="AT25" s="111"/>
      <c r="AU25" s="118"/>
      <c r="AV25" s="118"/>
      <c r="AW25" s="119"/>
      <c r="AX25" s="119"/>
      <c r="AY25" s="51" t="str">
        <f t="shared" si="5"/>
        <v/>
      </c>
      <c r="AZ25" s="119"/>
      <c r="BA25" s="130"/>
      <c r="BB25" s="52" t="str">
        <f t="shared" si="1"/>
        <v/>
      </c>
      <c r="BC25" s="52" t="str">
        <f t="shared" si="11"/>
        <v/>
      </c>
      <c r="BD25" s="90"/>
      <c r="BE25" s="119"/>
      <c r="BF25" s="53" t="str" cm="1">
        <f t="array" ref="BF25">IF(LEN($BD25)&lt;1,"",IFERROR(
_xlfn.SWITCH($BD25,
"None","",
"OI &amp; Reflect",(($BC25-$BE25)-($AY25-$AZ25))/($BC25-$BE25),
"OI",($BC25-($AY25-$AZ25))/($BC25),"Scanback",""),""))</f>
        <v/>
      </c>
      <c r="BG25" s="94"/>
      <c r="BH25" s="124"/>
      <c r="BI25" s="93"/>
      <c r="BJ25" s="125"/>
      <c r="BK25" s="90"/>
      <c r="BL25" s="119"/>
      <c r="BM25" s="119"/>
      <c r="BN25" s="90"/>
      <c r="BO25" s="119"/>
      <c r="BP25" s="90"/>
      <c r="BQ25" s="119"/>
      <c r="BR25" s="54" t="str">
        <f t="shared" si="2"/>
        <v/>
      </c>
      <c r="BS25" s="55" t="str" cm="1">
        <f t="array" ref="BS25">IFERROR(
_xlfn.SWITCH($BD25,
0,IF(ISBLANK($BP25),($BQ25-$BC25)/$BQ25,(($BQ25/$BP25)-$BC25)/($BQ25/$BP25)),
"None",IF(ISBLANK($BP25),($BQ25-$BC25)/$BQ25,(($BQ25/$BP25)-$BC25)/($BQ25/$BP25)),
"OI &amp; Reflect",IF(ISBLANK($BP25),($BQ25-($BC25-$BE25))/$BQ25,(($BQ25/$BP25)-($BC25-$BE25))/($BQ25/$BP25)),
"OI",IF(ISBLANK($BP25),($BQ25-$BC25)/$BQ25,(($BQ25/$BP25)-$BC25)/($BQ25/$BP25)),
"Scanback",IF(ISBLANK($BP25),($BQ25-($BC25-$AZ25))/$BQ25,(($BQ25/$BP25)-($BC25-$AZ25))/($BQ25/$BP25))),"")</f>
        <v/>
      </c>
      <c r="BT25" s="111"/>
      <c r="BU25" s="111"/>
      <c r="BV25" s="111"/>
      <c r="BW25" s="111"/>
      <c r="BX25" s="111"/>
      <c r="BY25" s="111"/>
      <c r="BZ25" s="136"/>
      <c r="CA25" s="138"/>
      <c r="CB25" s="93"/>
      <c r="CC25" s="90"/>
      <c r="CD25" s="67" t="str">
        <f t="shared" si="6"/>
        <v/>
      </c>
      <c r="CE25" s="90"/>
      <c r="CF25" s="56" t="str">
        <f t="shared" si="7"/>
        <v/>
      </c>
      <c r="CG25" s="90"/>
      <c r="CH25" s="90"/>
      <c r="CI25" s="90"/>
      <c r="CJ25" s="90"/>
      <c r="CK25" s="90"/>
      <c r="CL25" s="90"/>
      <c r="CM25" s="90"/>
      <c r="CN25" s="130"/>
      <c r="CO25" s="85"/>
      <c r="CP25" s="85"/>
      <c r="CQ25" s="85"/>
      <c r="CR25" s="90"/>
      <c r="CS25" s="90"/>
      <c r="CT25" s="90"/>
      <c r="CU25" s="90"/>
      <c r="CV25" s="90"/>
      <c r="CW25" s="90"/>
      <c r="CX25" s="108"/>
      <c r="CY25" s="89"/>
      <c r="CZ25" s="93"/>
      <c r="DA25" s="94"/>
      <c r="DB25" s="48" t="str">
        <f t="shared" si="8"/>
        <v/>
      </c>
      <c r="DC25" s="90"/>
      <c r="DD25" s="90"/>
      <c r="DE25" s="119"/>
      <c r="DF25" s="90"/>
      <c r="DG25" s="90"/>
      <c r="DH25" s="90"/>
      <c r="DI25" s="90"/>
      <c r="DJ25" s="90"/>
      <c r="DK25" s="90"/>
      <c r="DL25" s="90"/>
      <c r="DM25" s="119"/>
      <c r="DN25" s="142"/>
      <c r="DO25" s="89"/>
      <c r="DP25" s="119"/>
      <c r="DQ25" s="119"/>
      <c r="DR25" s="119"/>
      <c r="DS25" s="125"/>
      <c r="DT25" s="145"/>
      <c r="DU25" s="132"/>
    </row>
    <row r="26" spans="1:125" x14ac:dyDescent="0.25">
      <c r="A26" s="90"/>
      <c r="B26" s="90"/>
      <c r="C26" s="89"/>
      <c r="D26" s="90"/>
      <c r="E26" s="90"/>
      <c r="F26" s="85"/>
      <c r="G26" s="92"/>
      <c r="H26" s="93"/>
      <c r="I26" s="94"/>
      <c r="J26" s="48" t="str">
        <f t="shared" si="3"/>
        <v/>
      </c>
      <c r="K26" s="93"/>
      <c r="L26" s="94"/>
      <c r="M26" s="48" t="str">
        <f t="shared" si="9"/>
        <v/>
      </c>
      <c r="N26" s="85"/>
      <c r="O26" s="94"/>
      <c r="P26" s="48" t="str">
        <f t="shared" si="12"/>
        <v/>
      </c>
      <c r="Q26" s="94"/>
      <c r="R26" s="49" t="str">
        <f t="shared" si="10"/>
        <v/>
      </c>
      <c r="S26" s="89"/>
      <c r="T26" s="90" t="str">
        <f t="shared" si="0"/>
        <v/>
      </c>
      <c r="U26" s="107"/>
      <c r="V26" s="90"/>
      <c r="W26" s="90"/>
      <c r="X26" s="108"/>
      <c r="Y26" s="89"/>
      <c r="Z26" s="90"/>
      <c r="AA26" s="89"/>
      <c r="AB26" s="90"/>
      <c r="AC26" s="85"/>
      <c r="AD26" s="85"/>
      <c r="AE26" s="94"/>
      <c r="AF26" s="94"/>
      <c r="AG26" s="108"/>
      <c r="AH26" s="90"/>
      <c r="AI26" s="107"/>
      <c r="AJ26" s="109"/>
      <c r="AK26" s="93"/>
      <c r="AL26" s="85"/>
      <c r="AM26" s="85"/>
      <c r="AN26" s="85"/>
      <c r="AO26" s="110"/>
      <c r="AP26" s="110"/>
      <c r="AQ26" s="110"/>
      <c r="AR26" s="111"/>
      <c r="AS26" s="50" t="str">
        <f t="shared" si="4"/>
        <v/>
      </c>
      <c r="AT26" s="111"/>
      <c r="AU26" s="118"/>
      <c r="AV26" s="118"/>
      <c r="AW26" s="119"/>
      <c r="AX26" s="119"/>
      <c r="AY26" s="51" t="str">
        <f t="shared" si="5"/>
        <v/>
      </c>
      <c r="AZ26" s="119"/>
      <c r="BA26" s="130"/>
      <c r="BB26" s="52" t="str">
        <f t="shared" si="1"/>
        <v/>
      </c>
      <c r="BC26" s="52" t="str">
        <f t="shared" si="11"/>
        <v/>
      </c>
      <c r="BD26" s="90"/>
      <c r="BE26" s="119"/>
      <c r="BF26" s="53" t="str" cm="1">
        <f t="array" ref="BF26">IF(LEN($BD26)&lt;1,"",IFERROR(
_xlfn.SWITCH($BD26,
"None","",
"OI &amp; Reflect",(($BC26-$BE26)-($AY26-$AZ26))/($BC26-$BE26),
"OI",($BC26-($AY26-$AZ26))/($BC26),"Scanback",""),""))</f>
        <v/>
      </c>
      <c r="BG26" s="94"/>
      <c r="BH26" s="124"/>
      <c r="BI26" s="93"/>
      <c r="BJ26" s="125"/>
      <c r="BK26" s="90"/>
      <c r="BL26" s="119"/>
      <c r="BM26" s="119"/>
      <c r="BN26" s="90"/>
      <c r="BO26" s="119"/>
      <c r="BP26" s="90"/>
      <c r="BQ26" s="119"/>
      <c r="BR26" s="54" t="str">
        <f t="shared" si="2"/>
        <v/>
      </c>
      <c r="BS26" s="55" t="str" cm="1">
        <f t="array" ref="BS26">IFERROR(
_xlfn.SWITCH($BD26,
0,IF(ISBLANK($BP26),($BQ26-$BC26)/$BQ26,(($BQ26/$BP26)-$BC26)/($BQ26/$BP26)),
"None",IF(ISBLANK($BP26),($BQ26-$BC26)/$BQ26,(($BQ26/$BP26)-$BC26)/($BQ26/$BP26)),
"OI &amp; Reflect",IF(ISBLANK($BP26),($BQ26-($BC26-$BE26))/$BQ26,(($BQ26/$BP26)-($BC26-$BE26))/($BQ26/$BP26)),
"OI",IF(ISBLANK($BP26),($BQ26-$BC26)/$BQ26,(($BQ26/$BP26)-$BC26)/($BQ26/$BP26)),
"Scanback",IF(ISBLANK($BP26),($BQ26-($BC26-$AZ26))/$BQ26,(($BQ26/$BP26)-($BC26-$AZ26))/($BQ26/$BP26))),"")</f>
        <v/>
      </c>
      <c r="BT26" s="111"/>
      <c r="BU26" s="111"/>
      <c r="BV26" s="111"/>
      <c r="BW26" s="111"/>
      <c r="BX26" s="111"/>
      <c r="BY26" s="111"/>
      <c r="BZ26" s="136"/>
      <c r="CA26" s="138"/>
      <c r="CB26" s="93"/>
      <c r="CC26" s="90"/>
      <c r="CD26" s="67" t="str">
        <f t="shared" si="6"/>
        <v/>
      </c>
      <c r="CE26" s="90"/>
      <c r="CF26" s="56" t="str">
        <f t="shared" si="7"/>
        <v/>
      </c>
      <c r="CG26" s="90"/>
      <c r="CH26" s="90"/>
      <c r="CI26" s="90"/>
      <c r="CJ26" s="90"/>
      <c r="CK26" s="90"/>
      <c r="CL26" s="90"/>
      <c r="CM26" s="90"/>
      <c r="CN26" s="130"/>
      <c r="CO26" s="85"/>
      <c r="CP26" s="85"/>
      <c r="CQ26" s="85"/>
      <c r="CR26" s="90"/>
      <c r="CS26" s="90"/>
      <c r="CT26" s="90"/>
      <c r="CU26" s="90"/>
      <c r="CV26" s="90"/>
      <c r="CW26" s="90"/>
      <c r="CX26" s="108"/>
      <c r="CY26" s="89"/>
      <c r="CZ26" s="93"/>
      <c r="DA26" s="94"/>
      <c r="DB26" s="48" t="str">
        <f t="shared" si="8"/>
        <v/>
      </c>
      <c r="DC26" s="90"/>
      <c r="DD26" s="90"/>
      <c r="DE26" s="119"/>
      <c r="DF26" s="90"/>
      <c r="DG26" s="90"/>
      <c r="DH26" s="90"/>
      <c r="DI26" s="90"/>
      <c r="DJ26" s="90"/>
      <c r="DK26" s="90"/>
      <c r="DL26" s="90"/>
      <c r="DM26" s="119"/>
      <c r="DN26" s="142"/>
      <c r="DO26" s="89"/>
      <c r="DP26" s="119"/>
      <c r="DQ26" s="119"/>
      <c r="DR26" s="119"/>
      <c r="DS26" s="125"/>
      <c r="DT26" s="145"/>
      <c r="DU26" s="132"/>
    </row>
    <row r="27" spans="1:125" x14ac:dyDescent="0.25">
      <c r="A27" s="90"/>
      <c r="B27" s="90"/>
      <c r="C27" s="89"/>
      <c r="D27" s="90"/>
      <c r="E27" s="90"/>
      <c r="F27" s="85"/>
      <c r="G27" s="92"/>
      <c r="H27" s="93"/>
      <c r="I27" s="94"/>
      <c r="J27" s="48" t="str">
        <f t="shared" si="3"/>
        <v/>
      </c>
      <c r="K27" s="93"/>
      <c r="L27" s="94"/>
      <c r="M27" s="48" t="str">
        <f t="shared" si="9"/>
        <v/>
      </c>
      <c r="N27" s="85"/>
      <c r="O27" s="94"/>
      <c r="P27" s="48" t="str">
        <f t="shared" si="12"/>
        <v/>
      </c>
      <c r="Q27" s="94"/>
      <c r="R27" s="49" t="str">
        <f t="shared" si="10"/>
        <v/>
      </c>
      <c r="S27" s="89"/>
      <c r="T27" s="90" t="str">
        <f t="shared" si="0"/>
        <v/>
      </c>
      <c r="U27" s="107"/>
      <c r="V27" s="90"/>
      <c r="W27" s="90"/>
      <c r="X27" s="108"/>
      <c r="Y27" s="89"/>
      <c r="Z27" s="90"/>
      <c r="AA27" s="89"/>
      <c r="AB27" s="90"/>
      <c r="AC27" s="85"/>
      <c r="AD27" s="85"/>
      <c r="AE27" s="94"/>
      <c r="AF27" s="94"/>
      <c r="AG27" s="108"/>
      <c r="AH27" s="90"/>
      <c r="AI27" s="107"/>
      <c r="AJ27" s="109"/>
      <c r="AK27" s="93"/>
      <c r="AL27" s="85"/>
      <c r="AM27" s="85"/>
      <c r="AN27" s="85"/>
      <c r="AO27" s="110"/>
      <c r="AP27" s="110"/>
      <c r="AQ27" s="110"/>
      <c r="AR27" s="111"/>
      <c r="AS27" s="50" t="str">
        <f t="shared" si="4"/>
        <v/>
      </c>
      <c r="AT27" s="111"/>
      <c r="AU27" s="118"/>
      <c r="AV27" s="118"/>
      <c r="AW27" s="119"/>
      <c r="AX27" s="119"/>
      <c r="AY27" s="51" t="str">
        <f t="shared" si="5"/>
        <v/>
      </c>
      <c r="AZ27" s="119"/>
      <c r="BA27" s="130"/>
      <c r="BB27" s="52" t="str">
        <f t="shared" si="1"/>
        <v/>
      </c>
      <c r="BC27" s="52" t="str">
        <f t="shared" si="11"/>
        <v/>
      </c>
      <c r="BD27" s="90"/>
      <c r="BE27" s="119"/>
      <c r="BF27" s="53" t="str" cm="1">
        <f t="array" ref="BF27">IF(LEN($BD27)&lt;1,"",IFERROR(
_xlfn.SWITCH($BD27,
"None","",
"OI &amp; Reflect",(($BC27-$BE27)-($AY27-$AZ27))/($BC27-$BE27),
"OI",($BC27-($AY27-$AZ27))/($BC27),"Scanback",""),""))</f>
        <v/>
      </c>
      <c r="BG27" s="94"/>
      <c r="BH27" s="124"/>
      <c r="BI27" s="93"/>
      <c r="BJ27" s="125"/>
      <c r="BK27" s="90"/>
      <c r="BL27" s="119"/>
      <c r="BM27" s="119"/>
      <c r="BN27" s="90"/>
      <c r="BO27" s="119"/>
      <c r="BP27" s="90"/>
      <c r="BQ27" s="119"/>
      <c r="BR27" s="54" t="str">
        <f t="shared" si="2"/>
        <v/>
      </c>
      <c r="BS27" s="55" t="str" cm="1">
        <f t="array" ref="BS27">IFERROR(
_xlfn.SWITCH($BD27,
0,IF(ISBLANK($BP27),($BQ27-$BC27)/$BQ27,(($BQ27/$BP27)-$BC27)/($BQ27/$BP27)),
"None",IF(ISBLANK($BP27),($BQ27-$BC27)/$BQ27,(($BQ27/$BP27)-$BC27)/($BQ27/$BP27)),
"OI &amp; Reflect",IF(ISBLANK($BP27),($BQ27-($BC27-$BE27))/$BQ27,(($BQ27/$BP27)-($BC27-$BE27))/($BQ27/$BP27)),
"OI",IF(ISBLANK($BP27),($BQ27-$BC27)/$BQ27,(($BQ27/$BP27)-$BC27)/($BQ27/$BP27)),
"Scanback",IF(ISBLANK($BP27),($BQ27-($BC27-$AZ27))/$BQ27,(($BQ27/$BP27)-($BC27-$AZ27))/($BQ27/$BP27))),"")</f>
        <v/>
      </c>
      <c r="BT27" s="111"/>
      <c r="BU27" s="111"/>
      <c r="BV27" s="111"/>
      <c r="BW27" s="111"/>
      <c r="BX27" s="111"/>
      <c r="BY27" s="111"/>
      <c r="BZ27" s="136"/>
      <c r="CA27" s="138"/>
      <c r="CB27" s="93"/>
      <c r="CC27" s="90"/>
      <c r="CD27" s="67" t="str">
        <f t="shared" si="6"/>
        <v/>
      </c>
      <c r="CE27" s="90"/>
      <c r="CF27" s="56" t="str">
        <f t="shared" si="7"/>
        <v/>
      </c>
      <c r="CG27" s="90"/>
      <c r="CH27" s="90"/>
      <c r="CI27" s="90"/>
      <c r="CJ27" s="90"/>
      <c r="CK27" s="90"/>
      <c r="CL27" s="90"/>
      <c r="CM27" s="90"/>
      <c r="CN27" s="130"/>
      <c r="CO27" s="85"/>
      <c r="CP27" s="85"/>
      <c r="CQ27" s="85"/>
      <c r="CR27" s="90"/>
      <c r="CS27" s="90"/>
      <c r="CT27" s="90"/>
      <c r="CU27" s="90"/>
      <c r="CV27" s="90"/>
      <c r="CW27" s="90"/>
      <c r="CX27" s="108"/>
      <c r="CY27" s="89"/>
      <c r="CZ27" s="93"/>
      <c r="DA27" s="94"/>
      <c r="DB27" s="48" t="str">
        <f t="shared" si="8"/>
        <v/>
      </c>
      <c r="DC27" s="90"/>
      <c r="DD27" s="90"/>
      <c r="DE27" s="119"/>
      <c r="DF27" s="90"/>
      <c r="DG27" s="90"/>
      <c r="DH27" s="90"/>
      <c r="DI27" s="90"/>
      <c r="DJ27" s="90"/>
      <c r="DK27" s="90"/>
      <c r="DL27" s="90"/>
      <c r="DM27" s="119"/>
      <c r="DN27" s="142"/>
      <c r="DO27" s="89"/>
      <c r="DP27" s="119"/>
      <c r="DQ27" s="119"/>
      <c r="DR27" s="119"/>
      <c r="DS27" s="125"/>
      <c r="DT27" s="145"/>
      <c r="DU27" s="132"/>
    </row>
    <row r="28" spans="1:125" x14ac:dyDescent="0.25">
      <c r="A28" s="90"/>
      <c r="B28" s="90"/>
      <c r="C28" s="89"/>
      <c r="D28" s="90"/>
      <c r="E28" s="90"/>
      <c r="F28" s="85"/>
      <c r="G28" s="92"/>
      <c r="H28" s="93"/>
      <c r="I28" s="94"/>
      <c r="J28" s="48" t="str">
        <f t="shared" si="3"/>
        <v/>
      </c>
      <c r="K28" s="93"/>
      <c r="L28" s="94"/>
      <c r="M28" s="48" t="str">
        <f t="shared" si="9"/>
        <v/>
      </c>
      <c r="N28" s="85"/>
      <c r="O28" s="94"/>
      <c r="P28" s="48" t="str">
        <f t="shared" si="12"/>
        <v/>
      </c>
      <c r="Q28" s="94"/>
      <c r="R28" s="49" t="str">
        <f t="shared" si="10"/>
        <v/>
      </c>
      <c r="S28" s="89"/>
      <c r="T28" s="90" t="str">
        <f t="shared" si="0"/>
        <v/>
      </c>
      <c r="U28" s="107"/>
      <c r="V28" s="90"/>
      <c r="W28" s="90"/>
      <c r="X28" s="108"/>
      <c r="Y28" s="89"/>
      <c r="Z28" s="90"/>
      <c r="AA28" s="89"/>
      <c r="AB28" s="90"/>
      <c r="AC28" s="85"/>
      <c r="AD28" s="85"/>
      <c r="AE28" s="94"/>
      <c r="AF28" s="94"/>
      <c r="AG28" s="108"/>
      <c r="AH28" s="90"/>
      <c r="AI28" s="107"/>
      <c r="AJ28" s="109"/>
      <c r="AK28" s="93"/>
      <c r="AL28" s="85"/>
      <c r="AM28" s="85"/>
      <c r="AN28" s="85"/>
      <c r="AO28" s="110"/>
      <c r="AP28" s="110"/>
      <c r="AQ28" s="110"/>
      <c r="AR28" s="111"/>
      <c r="AS28" s="50" t="str">
        <f t="shared" si="4"/>
        <v/>
      </c>
      <c r="AT28" s="111"/>
      <c r="AU28" s="118"/>
      <c r="AV28" s="118"/>
      <c r="AW28" s="119"/>
      <c r="AX28" s="119"/>
      <c r="AY28" s="51" t="str">
        <f t="shared" si="5"/>
        <v/>
      </c>
      <c r="AZ28" s="119"/>
      <c r="BA28" s="130"/>
      <c r="BB28" s="52" t="str">
        <f t="shared" si="1"/>
        <v/>
      </c>
      <c r="BC28" s="52" t="str">
        <f t="shared" si="11"/>
        <v/>
      </c>
      <c r="BD28" s="90"/>
      <c r="BE28" s="119"/>
      <c r="BF28" s="53" t="str" cm="1">
        <f t="array" ref="BF28">IF(LEN($BD28)&lt;1,"",IFERROR(
_xlfn.SWITCH($BD28,
"None","",
"OI &amp; Reflect",(($BC28-$BE28)-($AY28-$AZ28))/($BC28-$BE28),
"OI",($BC28-($AY28-$AZ28))/($BC28),"Scanback",""),""))</f>
        <v/>
      </c>
      <c r="BG28" s="94"/>
      <c r="BH28" s="124"/>
      <c r="BI28" s="93"/>
      <c r="BJ28" s="125"/>
      <c r="BK28" s="90"/>
      <c r="BL28" s="119"/>
      <c r="BM28" s="119"/>
      <c r="BN28" s="90"/>
      <c r="BO28" s="119"/>
      <c r="BP28" s="90"/>
      <c r="BQ28" s="119"/>
      <c r="BR28" s="54" t="str">
        <f t="shared" si="2"/>
        <v/>
      </c>
      <c r="BS28" s="55" t="str" cm="1">
        <f t="array" ref="BS28">IFERROR(
_xlfn.SWITCH($BD28,
0,IF(ISBLANK($BP28),($BQ28-$BC28)/$BQ28,(($BQ28/$BP28)-$BC28)/($BQ28/$BP28)),
"None",IF(ISBLANK($BP28),($BQ28-$BC28)/$BQ28,(($BQ28/$BP28)-$BC28)/($BQ28/$BP28)),
"OI &amp; Reflect",IF(ISBLANK($BP28),($BQ28-($BC28-$BE28))/$BQ28,(($BQ28/$BP28)-($BC28-$BE28))/($BQ28/$BP28)),
"OI",IF(ISBLANK($BP28),($BQ28-$BC28)/$BQ28,(($BQ28/$BP28)-$BC28)/($BQ28/$BP28)),
"Scanback",IF(ISBLANK($BP28),($BQ28-($BC28-$AZ28))/$BQ28,(($BQ28/$BP28)-($BC28-$AZ28))/($BQ28/$BP28))),"")</f>
        <v/>
      </c>
      <c r="BT28" s="111"/>
      <c r="BU28" s="111"/>
      <c r="BV28" s="111"/>
      <c r="BW28" s="111"/>
      <c r="BX28" s="111"/>
      <c r="BY28" s="111"/>
      <c r="BZ28" s="136"/>
      <c r="CA28" s="138"/>
      <c r="CB28" s="93"/>
      <c r="CC28" s="90"/>
      <c r="CD28" s="67" t="str">
        <f t="shared" si="6"/>
        <v/>
      </c>
      <c r="CE28" s="90"/>
      <c r="CF28" s="56" t="str">
        <f t="shared" si="7"/>
        <v/>
      </c>
      <c r="CG28" s="90"/>
      <c r="CH28" s="90"/>
      <c r="CI28" s="90"/>
      <c r="CJ28" s="90"/>
      <c r="CK28" s="90"/>
      <c r="CL28" s="90"/>
      <c r="CM28" s="90"/>
      <c r="CN28" s="130"/>
      <c r="CO28" s="85"/>
      <c r="CP28" s="85"/>
      <c r="CQ28" s="85"/>
      <c r="CR28" s="90"/>
      <c r="CS28" s="90"/>
      <c r="CT28" s="90"/>
      <c r="CU28" s="90"/>
      <c r="CV28" s="90"/>
      <c r="CW28" s="90"/>
      <c r="CX28" s="108"/>
      <c r="CY28" s="89"/>
      <c r="CZ28" s="93"/>
      <c r="DA28" s="94"/>
      <c r="DB28" s="48" t="str">
        <f t="shared" si="8"/>
        <v/>
      </c>
      <c r="DC28" s="90"/>
      <c r="DD28" s="90"/>
      <c r="DE28" s="119"/>
      <c r="DF28" s="90"/>
      <c r="DG28" s="90"/>
      <c r="DH28" s="90"/>
      <c r="DI28" s="90"/>
      <c r="DJ28" s="90"/>
      <c r="DK28" s="90"/>
      <c r="DL28" s="90"/>
      <c r="DM28" s="119"/>
      <c r="DN28" s="142"/>
      <c r="DO28" s="89"/>
      <c r="DP28" s="119"/>
      <c r="DQ28" s="119"/>
      <c r="DR28" s="119"/>
      <c r="DS28" s="125"/>
      <c r="DT28" s="145"/>
      <c r="DU28" s="132"/>
    </row>
    <row r="29" spans="1:125" x14ac:dyDescent="0.25">
      <c r="A29" s="90"/>
      <c r="B29" s="90"/>
      <c r="C29" s="89"/>
      <c r="D29" s="90"/>
      <c r="E29" s="90"/>
      <c r="F29" s="85"/>
      <c r="G29" s="92"/>
      <c r="H29" s="93"/>
      <c r="I29" s="94"/>
      <c r="J29" s="48" t="str">
        <f t="shared" si="3"/>
        <v/>
      </c>
      <c r="K29" s="93"/>
      <c r="L29" s="94"/>
      <c r="M29" s="48" t="str">
        <f t="shared" si="9"/>
        <v/>
      </c>
      <c r="N29" s="85"/>
      <c r="O29" s="94"/>
      <c r="P29" s="48" t="str">
        <f t="shared" si="12"/>
        <v/>
      </c>
      <c r="Q29" s="94"/>
      <c r="R29" s="49" t="str">
        <f t="shared" si="10"/>
        <v/>
      </c>
      <c r="S29" s="89"/>
      <c r="T29" s="90" t="str">
        <f t="shared" si="0"/>
        <v/>
      </c>
      <c r="U29" s="107"/>
      <c r="V29" s="90"/>
      <c r="W29" s="90"/>
      <c r="X29" s="108"/>
      <c r="Y29" s="89"/>
      <c r="Z29" s="90"/>
      <c r="AA29" s="89"/>
      <c r="AB29" s="90"/>
      <c r="AC29" s="85"/>
      <c r="AD29" s="85"/>
      <c r="AE29" s="94"/>
      <c r="AF29" s="94"/>
      <c r="AG29" s="108"/>
      <c r="AH29" s="90"/>
      <c r="AI29" s="107"/>
      <c r="AJ29" s="109"/>
      <c r="AK29" s="93"/>
      <c r="AL29" s="85"/>
      <c r="AM29" s="85"/>
      <c r="AN29" s="85"/>
      <c r="AO29" s="110"/>
      <c r="AP29" s="110"/>
      <c r="AQ29" s="110"/>
      <c r="AR29" s="111"/>
      <c r="AS29" s="50" t="str">
        <f t="shared" si="4"/>
        <v/>
      </c>
      <c r="AT29" s="111"/>
      <c r="AU29" s="118"/>
      <c r="AV29" s="118"/>
      <c r="AW29" s="119"/>
      <c r="AX29" s="119"/>
      <c r="AY29" s="51" t="str">
        <f t="shared" si="5"/>
        <v/>
      </c>
      <c r="AZ29" s="119"/>
      <c r="BA29" s="130"/>
      <c r="BB29" s="52" t="str">
        <f t="shared" si="1"/>
        <v/>
      </c>
      <c r="BC29" s="52" t="str">
        <f t="shared" si="11"/>
        <v/>
      </c>
      <c r="BD29" s="90"/>
      <c r="BE29" s="119"/>
      <c r="BF29" s="53" t="str" cm="1">
        <f t="array" ref="BF29">IF(LEN($BD29)&lt;1,"",IFERROR(
_xlfn.SWITCH($BD29,
"None","",
"OI &amp; Reflect",(($BC29-$BE29)-($AY29-$AZ29))/($BC29-$BE29),
"OI",($BC29-($AY29-$AZ29))/($BC29),"Scanback",""),""))</f>
        <v/>
      </c>
      <c r="BG29" s="94"/>
      <c r="BH29" s="124"/>
      <c r="BI29" s="93"/>
      <c r="BJ29" s="125"/>
      <c r="BK29" s="90"/>
      <c r="BL29" s="119"/>
      <c r="BM29" s="119"/>
      <c r="BN29" s="90"/>
      <c r="BO29" s="119"/>
      <c r="BP29" s="90"/>
      <c r="BQ29" s="119"/>
      <c r="BR29" s="54" t="str">
        <f t="shared" si="2"/>
        <v/>
      </c>
      <c r="BS29" s="55" t="str" cm="1">
        <f t="array" ref="BS29">IFERROR(
_xlfn.SWITCH($BD29,
0,IF(ISBLANK($BP29),($BQ29-$BC29)/$BQ29,(($BQ29/$BP29)-$BC29)/($BQ29/$BP29)),
"None",IF(ISBLANK($BP29),($BQ29-$BC29)/$BQ29,(($BQ29/$BP29)-$BC29)/($BQ29/$BP29)),
"OI &amp; Reflect",IF(ISBLANK($BP29),($BQ29-($BC29-$BE29))/$BQ29,(($BQ29/$BP29)-($BC29-$BE29))/($BQ29/$BP29)),
"OI",IF(ISBLANK($BP29),($BQ29-$BC29)/$BQ29,(($BQ29/$BP29)-$BC29)/($BQ29/$BP29)),
"Scanback",IF(ISBLANK($BP29),($BQ29-($BC29-$AZ29))/$BQ29,(($BQ29/$BP29)-($BC29-$AZ29))/($BQ29/$BP29))),"")</f>
        <v/>
      </c>
      <c r="BT29" s="111"/>
      <c r="BU29" s="111"/>
      <c r="BV29" s="111"/>
      <c r="BW29" s="111"/>
      <c r="BX29" s="111"/>
      <c r="BY29" s="111"/>
      <c r="BZ29" s="136"/>
      <c r="CA29" s="138"/>
      <c r="CB29" s="93"/>
      <c r="CC29" s="90"/>
      <c r="CD29" s="67" t="str">
        <f t="shared" si="6"/>
        <v/>
      </c>
      <c r="CE29" s="90"/>
      <c r="CF29" s="56" t="str">
        <f t="shared" si="7"/>
        <v/>
      </c>
      <c r="CG29" s="90"/>
      <c r="CH29" s="90"/>
      <c r="CI29" s="90"/>
      <c r="CJ29" s="90"/>
      <c r="CK29" s="90"/>
      <c r="CL29" s="90"/>
      <c r="CM29" s="90"/>
      <c r="CN29" s="130"/>
      <c r="CO29" s="85"/>
      <c r="CP29" s="85"/>
      <c r="CQ29" s="85"/>
      <c r="CR29" s="90"/>
      <c r="CS29" s="90"/>
      <c r="CT29" s="90"/>
      <c r="CU29" s="90"/>
      <c r="CV29" s="90"/>
      <c r="CW29" s="90"/>
      <c r="CX29" s="108"/>
      <c r="CY29" s="89"/>
      <c r="CZ29" s="93"/>
      <c r="DA29" s="94"/>
      <c r="DB29" s="48" t="str">
        <f t="shared" si="8"/>
        <v/>
      </c>
      <c r="DC29" s="90"/>
      <c r="DD29" s="90"/>
      <c r="DE29" s="119"/>
      <c r="DF29" s="90"/>
      <c r="DG29" s="90"/>
      <c r="DH29" s="90"/>
      <c r="DI29" s="90"/>
      <c r="DJ29" s="90"/>
      <c r="DK29" s="90"/>
      <c r="DL29" s="90"/>
      <c r="DM29" s="119"/>
      <c r="DN29" s="142"/>
      <c r="DO29" s="89"/>
      <c r="DP29" s="119"/>
      <c r="DQ29" s="119"/>
      <c r="DR29" s="119"/>
      <c r="DS29" s="125"/>
      <c r="DT29" s="145"/>
      <c r="DU29" s="132"/>
    </row>
    <row r="30" spans="1:125" x14ac:dyDescent="0.25">
      <c r="A30" s="90"/>
      <c r="B30" s="90"/>
      <c r="C30" s="89"/>
      <c r="D30" s="90"/>
      <c r="E30" s="90"/>
      <c r="F30" s="85"/>
      <c r="G30" s="92"/>
      <c r="H30" s="93"/>
      <c r="I30" s="94"/>
      <c r="J30" s="48" t="str">
        <f t="shared" si="3"/>
        <v/>
      </c>
      <c r="K30" s="93"/>
      <c r="L30" s="94"/>
      <c r="M30" s="48" t="str">
        <f t="shared" si="9"/>
        <v/>
      </c>
      <c r="N30" s="85"/>
      <c r="O30" s="94"/>
      <c r="P30" s="48" t="str">
        <f t="shared" si="12"/>
        <v/>
      </c>
      <c r="Q30" s="94"/>
      <c r="R30" s="49" t="str">
        <f t="shared" si="10"/>
        <v/>
      </c>
      <c r="S30" s="89"/>
      <c r="T30" s="90" t="str">
        <f t="shared" si="0"/>
        <v/>
      </c>
      <c r="U30" s="107"/>
      <c r="V30" s="90"/>
      <c r="W30" s="90"/>
      <c r="X30" s="108"/>
      <c r="Y30" s="89"/>
      <c r="Z30" s="90"/>
      <c r="AA30" s="89"/>
      <c r="AB30" s="90"/>
      <c r="AC30" s="85"/>
      <c r="AD30" s="85"/>
      <c r="AE30" s="94"/>
      <c r="AF30" s="94"/>
      <c r="AG30" s="108"/>
      <c r="AH30" s="90"/>
      <c r="AI30" s="107"/>
      <c r="AJ30" s="109"/>
      <c r="AK30" s="93"/>
      <c r="AL30" s="85"/>
      <c r="AM30" s="85"/>
      <c r="AN30" s="85"/>
      <c r="AO30" s="110"/>
      <c r="AP30" s="110"/>
      <c r="AQ30" s="110"/>
      <c r="AR30" s="111"/>
      <c r="AS30" s="50" t="str">
        <f t="shared" si="4"/>
        <v/>
      </c>
      <c r="AT30" s="111"/>
      <c r="AU30" s="118"/>
      <c r="AV30" s="118"/>
      <c r="AW30" s="119"/>
      <c r="AX30" s="119"/>
      <c r="AY30" s="51" t="str">
        <f t="shared" si="5"/>
        <v/>
      </c>
      <c r="AZ30" s="119"/>
      <c r="BA30" s="130"/>
      <c r="BB30" s="52" t="str">
        <f t="shared" si="1"/>
        <v/>
      </c>
      <c r="BC30" s="52" t="str">
        <f t="shared" si="11"/>
        <v/>
      </c>
      <c r="BD30" s="90"/>
      <c r="BE30" s="119"/>
      <c r="BF30" s="53" t="str" cm="1">
        <f t="array" ref="BF30">IF(LEN($BD30)&lt;1,"",IFERROR(
_xlfn.SWITCH($BD30,
"None","",
"OI &amp; Reflect",(($BC30-$BE30)-($AY30-$AZ30))/($BC30-$BE30),
"OI",($BC30-($AY30-$AZ30))/($BC30),"Scanback",""),""))</f>
        <v/>
      </c>
      <c r="BG30" s="94"/>
      <c r="BH30" s="124"/>
      <c r="BI30" s="93"/>
      <c r="BJ30" s="125"/>
      <c r="BK30" s="90"/>
      <c r="BL30" s="119"/>
      <c r="BM30" s="119"/>
      <c r="BN30" s="90"/>
      <c r="BO30" s="119"/>
      <c r="BP30" s="90"/>
      <c r="BQ30" s="119"/>
      <c r="BR30" s="54" t="str">
        <f t="shared" si="2"/>
        <v/>
      </c>
      <c r="BS30" s="55" t="str" cm="1">
        <f t="array" ref="BS30">IFERROR(
_xlfn.SWITCH($BD30,
0,IF(ISBLANK($BP30),($BQ30-$BC30)/$BQ30,(($BQ30/$BP30)-$BC30)/($BQ30/$BP30)),
"None",IF(ISBLANK($BP30),($BQ30-$BC30)/$BQ30,(($BQ30/$BP30)-$BC30)/($BQ30/$BP30)),
"OI &amp; Reflect",IF(ISBLANK($BP30),($BQ30-($BC30-$BE30))/$BQ30,(($BQ30/$BP30)-($BC30-$BE30))/($BQ30/$BP30)),
"OI",IF(ISBLANK($BP30),($BQ30-$BC30)/$BQ30,(($BQ30/$BP30)-$BC30)/($BQ30/$BP30)),
"Scanback",IF(ISBLANK($BP30),($BQ30-($BC30-$AZ30))/$BQ30,(($BQ30/$BP30)-($BC30-$AZ30))/($BQ30/$BP30))),"")</f>
        <v/>
      </c>
      <c r="BT30" s="111"/>
      <c r="BU30" s="111"/>
      <c r="BV30" s="111"/>
      <c r="BW30" s="111"/>
      <c r="BX30" s="111"/>
      <c r="BY30" s="111"/>
      <c r="BZ30" s="136"/>
      <c r="CA30" s="138"/>
      <c r="CB30" s="93"/>
      <c r="CC30" s="90"/>
      <c r="CD30" s="67" t="str">
        <f t="shared" si="6"/>
        <v/>
      </c>
      <c r="CE30" s="90"/>
      <c r="CF30" s="56" t="str">
        <f t="shared" si="7"/>
        <v/>
      </c>
      <c r="CG30" s="90"/>
      <c r="CH30" s="90"/>
      <c r="CI30" s="90"/>
      <c r="CJ30" s="90"/>
      <c r="CK30" s="90"/>
      <c r="CL30" s="90"/>
      <c r="CM30" s="90"/>
      <c r="CN30" s="130"/>
      <c r="CO30" s="85"/>
      <c r="CP30" s="85"/>
      <c r="CQ30" s="85"/>
      <c r="CR30" s="90"/>
      <c r="CS30" s="90"/>
      <c r="CT30" s="90"/>
      <c r="CU30" s="90"/>
      <c r="CV30" s="90"/>
      <c r="CW30" s="90"/>
      <c r="CX30" s="108"/>
      <c r="CY30" s="89"/>
      <c r="CZ30" s="93"/>
      <c r="DA30" s="94"/>
      <c r="DB30" s="48" t="str">
        <f t="shared" si="8"/>
        <v/>
      </c>
      <c r="DC30" s="90"/>
      <c r="DD30" s="90"/>
      <c r="DE30" s="119"/>
      <c r="DF30" s="90"/>
      <c r="DG30" s="90"/>
      <c r="DH30" s="90"/>
      <c r="DI30" s="90"/>
      <c r="DJ30" s="90"/>
      <c r="DK30" s="90"/>
      <c r="DL30" s="90"/>
      <c r="DM30" s="119"/>
      <c r="DN30" s="142"/>
      <c r="DO30" s="89"/>
      <c r="DP30" s="119"/>
      <c r="DQ30" s="119"/>
      <c r="DR30" s="119"/>
      <c r="DS30" s="125"/>
      <c r="DT30" s="145"/>
      <c r="DU30" s="132"/>
    </row>
    <row r="31" spans="1:125" x14ac:dyDescent="0.25">
      <c r="A31" s="90"/>
      <c r="B31" s="90"/>
      <c r="C31" s="89"/>
      <c r="D31" s="90"/>
      <c r="E31" s="90"/>
      <c r="F31" s="85"/>
      <c r="G31" s="92"/>
      <c r="H31" s="93"/>
      <c r="I31" s="94"/>
      <c r="J31" s="48" t="str">
        <f t="shared" si="3"/>
        <v/>
      </c>
      <c r="K31" s="93"/>
      <c r="L31" s="94"/>
      <c r="M31" s="48" t="str">
        <f t="shared" si="9"/>
        <v/>
      </c>
      <c r="N31" s="85"/>
      <c r="O31" s="94"/>
      <c r="P31" s="48" t="str">
        <f t="shared" si="12"/>
        <v/>
      </c>
      <c r="Q31" s="94"/>
      <c r="R31" s="49" t="str">
        <f t="shared" si="10"/>
        <v/>
      </c>
      <c r="S31" s="89"/>
      <c r="T31" s="90" t="str">
        <f t="shared" si="0"/>
        <v/>
      </c>
      <c r="U31" s="107"/>
      <c r="V31" s="90"/>
      <c r="W31" s="90"/>
      <c r="X31" s="108"/>
      <c r="Y31" s="89"/>
      <c r="Z31" s="90"/>
      <c r="AA31" s="89"/>
      <c r="AB31" s="90"/>
      <c r="AC31" s="85"/>
      <c r="AD31" s="85"/>
      <c r="AE31" s="94"/>
      <c r="AF31" s="94"/>
      <c r="AG31" s="108"/>
      <c r="AH31" s="90"/>
      <c r="AI31" s="107"/>
      <c r="AJ31" s="109"/>
      <c r="AK31" s="93"/>
      <c r="AL31" s="85"/>
      <c r="AM31" s="85"/>
      <c r="AN31" s="85"/>
      <c r="AO31" s="110"/>
      <c r="AP31" s="110"/>
      <c r="AQ31" s="110"/>
      <c r="AR31" s="111"/>
      <c r="AS31" s="50" t="str">
        <f t="shared" si="4"/>
        <v/>
      </c>
      <c r="AT31" s="111"/>
      <c r="AU31" s="118"/>
      <c r="AV31" s="118"/>
      <c r="AW31" s="119"/>
      <c r="AX31" s="119"/>
      <c r="AY31" s="51" t="str">
        <f t="shared" si="5"/>
        <v/>
      </c>
      <c r="AZ31" s="119"/>
      <c r="BA31" s="130"/>
      <c r="BB31" s="52" t="str">
        <f t="shared" si="1"/>
        <v/>
      </c>
      <c r="BC31" s="52" t="str">
        <f t="shared" si="11"/>
        <v/>
      </c>
      <c r="BD31" s="90"/>
      <c r="BE31" s="119"/>
      <c r="BF31" s="53" t="str" cm="1">
        <f t="array" ref="BF31">IF(LEN($BD31)&lt;1,"",IFERROR(
_xlfn.SWITCH($BD31,
"None","",
"OI &amp; Reflect",(($BC31-$BE31)-($AY31-$AZ31))/($BC31-$BE31),
"OI",($BC31-($AY31-$AZ31))/($BC31),"Scanback",""),""))</f>
        <v/>
      </c>
      <c r="BG31" s="94"/>
      <c r="BH31" s="124"/>
      <c r="BI31" s="93"/>
      <c r="BJ31" s="125"/>
      <c r="BK31" s="90"/>
      <c r="BL31" s="119"/>
      <c r="BM31" s="119"/>
      <c r="BN31" s="90"/>
      <c r="BO31" s="119"/>
      <c r="BP31" s="90"/>
      <c r="BQ31" s="119"/>
      <c r="BR31" s="54" t="str">
        <f t="shared" si="2"/>
        <v/>
      </c>
      <c r="BS31" s="55" t="str" cm="1">
        <f t="array" ref="BS31">IFERROR(
_xlfn.SWITCH($BD31,
0,IF(ISBLANK($BP31),($BQ31-$BC31)/$BQ31,(($BQ31/$BP31)-$BC31)/($BQ31/$BP31)),
"None",IF(ISBLANK($BP31),($BQ31-$BC31)/$BQ31,(($BQ31/$BP31)-$BC31)/($BQ31/$BP31)),
"OI &amp; Reflect",IF(ISBLANK($BP31),($BQ31-($BC31-$BE31))/$BQ31,(($BQ31/$BP31)-($BC31-$BE31))/($BQ31/$BP31)),
"OI",IF(ISBLANK($BP31),($BQ31-$BC31)/$BQ31,(($BQ31/$BP31)-$BC31)/($BQ31/$BP31)),
"Scanback",IF(ISBLANK($BP31),($BQ31-($BC31-$AZ31))/$BQ31,(($BQ31/$BP31)-($BC31-$AZ31))/($BQ31/$BP31))),"")</f>
        <v/>
      </c>
      <c r="BT31" s="111"/>
      <c r="BU31" s="111"/>
      <c r="BV31" s="111"/>
      <c r="BW31" s="111"/>
      <c r="BX31" s="111"/>
      <c r="BY31" s="111"/>
      <c r="BZ31" s="136"/>
      <c r="CA31" s="138"/>
      <c r="CB31" s="93"/>
      <c r="CC31" s="90"/>
      <c r="CD31" s="67" t="str">
        <f t="shared" si="6"/>
        <v/>
      </c>
      <c r="CE31" s="90"/>
      <c r="CF31" s="56" t="str">
        <f t="shared" si="7"/>
        <v/>
      </c>
      <c r="CG31" s="90"/>
      <c r="CH31" s="90"/>
      <c r="CI31" s="90"/>
      <c r="CJ31" s="90"/>
      <c r="CK31" s="90"/>
      <c r="CL31" s="90"/>
      <c r="CM31" s="90"/>
      <c r="CN31" s="130"/>
      <c r="CO31" s="85"/>
      <c r="CP31" s="85"/>
      <c r="CQ31" s="85"/>
      <c r="CR31" s="90"/>
      <c r="CS31" s="90"/>
      <c r="CT31" s="90"/>
      <c r="CU31" s="90"/>
      <c r="CV31" s="90"/>
      <c r="CW31" s="90"/>
      <c r="CX31" s="108"/>
      <c r="CY31" s="89"/>
      <c r="CZ31" s="93"/>
      <c r="DA31" s="94"/>
      <c r="DB31" s="48" t="str">
        <f t="shared" si="8"/>
        <v/>
      </c>
      <c r="DC31" s="90"/>
      <c r="DD31" s="90"/>
      <c r="DE31" s="119"/>
      <c r="DF31" s="90"/>
      <c r="DG31" s="90"/>
      <c r="DH31" s="90"/>
      <c r="DI31" s="90"/>
      <c r="DJ31" s="90"/>
      <c r="DK31" s="90"/>
      <c r="DL31" s="90"/>
      <c r="DM31" s="119"/>
      <c r="DN31" s="142"/>
      <c r="DO31" s="89"/>
      <c r="DP31" s="119"/>
      <c r="DQ31" s="119"/>
      <c r="DR31" s="119"/>
      <c r="DS31" s="125"/>
      <c r="DT31" s="145"/>
      <c r="DU31" s="132"/>
    </row>
    <row r="32" spans="1:125" x14ac:dyDescent="0.25">
      <c r="A32" s="90"/>
      <c r="B32" s="90"/>
      <c r="C32" s="89"/>
      <c r="D32" s="90"/>
      <c r="E32" s="90"/>
      <c r="F32" s="85"/>
      <c r="G32" s="92"/>
      <c r="H32" s="93"/>
      <c r="I32" s="94"/>
      <c r="J32" s="48" t="str">
        <f t="shared" si="3"/>
        <v/>
      </c>
      <c r="K32" s="93"/>
      <c r="L32" s="94"/>
      <c r="M32" s="48" t="str">
        <f t="shared" si="9"/>
        <v/>
      </c>
      <c r="N32" s="85"/>
      <c r="O32" s="94"/>
      <c r="P32" s="48" t="str">
        <f t="shared" si="12"/>
        <v/>
      </c>
      <c r="Q32" s="94"/>
      <c r="R32" s="49" t="str">
        <f t="shared" si="10"/>
        <v/>
      </c>
      <c r="S32" s="89"/>
      <c r="T32" s="90" t="str">
        <f t="shared" si="0"/>
        <v/>
      </c>
      <c r="U32" s="107"/>
      <c r="V32" s="90"/>
      <c r="W32" s="90"/>
      <c r="X32" s="108"/>
      <c r="Y32" s="89"/>
      <c r="Z32" s="90"/>
      <c r="AA32" s="89"/>
      <c r="AB32" s="90"/>
      <c r="AC32" s="85"/>
      <c r="AD32" s="85"/>
      <c r="AE32" s="94"/>
      <c r="AF32" s="94"/>
      <c r="AG32" s="108"/>
      <c r="AH32" s="90"/>
      <c r="AI32" s="107"/>
      <c r="AJ32" s="109"/>
      <c r="AK32" s="93"/>
      <c r="AL32" s="85"/>
      <c r="AM32" s="85"/>
      <c r="AN32" s="85"/>
      <c r="AO32" s="110"/>
      <c r="AP32" s="110"/>
      <c r="AQ32" s="110"/>
      <c r="AR32" s="111"/>
      <c r="AS32" s="50" t="str">
        <f t="shared" si="4"/>
        <v/>
      </c>
      <c r="AT32" s="111"/>
      <c r="AU32" s="118"/>
      <c r="AV32" s="118"/>
      <c r="AW32" s="119"/>
      <c r="AX32" s="119"/>
      <c r="AY32" s="51" t="str">
        <f t="shared" si="5"/>
        <v/>
      </c>
      <c r="AZ32" s="119"/>
      <c r="BA32" s="130"/>
      <c r="BB32" s="52" t="str">
        <f t="shared" si="1"/>
        <v/>
      </c>
      <c r="BC32" s="52" t="str">
        <f t="shared" si="11"/>
        <v/>
      </c>
      <c r="BD32" s="90"/>
      <c r="BE32" s="119"/>
      <c r="BF32" s="53" t="str" cm="1">
        <f t="array" ref="BF32">IF(LEN($BD32)&lt;1,"",IFERROR(
_xlfn.SWITCH($BD32,
"None","",
"OI &amp; Reflect",(($BC32-$BE32)-($AY32-$AZ32))/($BC32-$BE32),
"OI",($BC32-($AY32-$AZ32))/($BC32),"Scanback",""),""))</f>
        <v/>
      </c>
      <c r="BG32" s="94"/>
      <c r="BH32" s="124"/>
      <c r="BI32" s="93"/>
      <c r="BJ32" s="125"/>
      <c r="BK32" s="90"/>
      <c r="BL32" s="119"/>
      <c r="BM32" s="119"/>
      <c r="BN32" s="90"/>
      <c r="BO32" s="119"/>
      <c r="BP32" s="90"/>
      <c r="BQ32" s="119"/>
      <c r="BR32" s="54" t="str">
        <f t="shared" si="2"/>
        <v/>
      </c>
      <c r="BS32" s="55" t="str" cm="1">
        <f t="array" ref="BS32">IFERROR(
_xlfn.SWITCH($BD32,
0,IF(ISBLANK($BP32),($BQ32-$BC32)/$BQ32,(($BQ32/$BP32)-$BC32)/($BQ32/$BP32)),
"None",IF(ISBLANK($BP32),($BQ32-$BC32)/$BQ32,(($BQ32/$BP32)-$BC32)/($BQ32/$BP32)),
"OI &amp; Reflect",IF(ISBLANK($BP32),($BQ32-($BC32-$BE32))/$BQ32,(($BQ32/$BP32)-($BC32-$BE32))/($BQ32/$BP32)),
"OI",IF(ISBLANK($BP32),($BQ32-$BC32)/$BQ32,(($BQ32/$BP32)-$BC32)/($BQ32/$BP32)),
"Scanback",IF(ISBLANK($BP32),($BQ32-($BC32-$AZ32))/$BQ32,(($BQ32/$BP32)-($BC32-$AZ32))/($BQ32/$BP32))),"")</f>
        <v/>
      </c>
      <c r="BT32" s="111"/>
      <c r="BU32" s="111"/>
      <c r="BV32" s="111"/>
      <c r="BW32" s="111"/>
      <c r="BX32" s="111"/>
      <c r="BY32" s="111"/>
      <c r="BZ32" s="136"/>
      <c r="CA32" s="138"/>
      <c r="CB32" s="93"/>
      <c r="CC32" s="90"/>
      <c r="CD32" s="67" t="str">
        <f t="shared" si="6"/>
        <v/>
      </c>
      <c r="CE32" s="90"/>
      <c r="CF32" s="56" t="str">
        <f t="shared" si="7"/>
        <v/>
      </c>
      <c r="CG32" s="90"/>
      <c r="CH32" s="90"/>
      <c r="CI32" s="90"/>
      <c r="CJ32" s="90"/>
      <c r="CK32" s="90"/>
      <c r="CL32" s="90"/>
      <c r="CM32" s="90"/>
      <c r="CN32" s="130"/>
      <c r="CO32" s="85"/>
      <c r="CP32" s="85"/>
      <c r="CQ32" s="85"/>
      <c r="CR32" s="90"/>
      <c r="CS32" s="90"/>
      <c r="CT32" s="90"/>
      <c r="CU32" s="90"/>
      <c r="CV32" s="90"/>
      <c r="CW32" s="90"/>
      <c r="CX32" s="108"/>
      <c r="CY32" s="89"/>
      <c r="CZ32" s="93"/>
      <c r="DA32" s="94"/>
      <c r="DB32" s="48" t="str">
        <f t="shared" si="8"/>
        <v/>
      </c>
      <c r="DC32" s="90"/>
      <c r="DD32" s="90"/>
      <c r="DE32" s="119"/>
      <c r="DF32" s="90"/>
      <c r="DG32" s="90"/>
      <c r="DH32" s="90"/>
      <c r="DI32" s="90"/>
      <c r="DJ32" s="90"/>
      <c r="DK32" s="90"/>
      <c r="DL32" s="90"/>
      <c r="DM32" s="119"/>
      <c r="DN32" s="142"/>
      <c r="DO32" s="89"/>
      <c r="DP32" s="119"/>
      <c r="DQ32" s="119"/>
      <c r="DR32" s="119"/>
      <c r="DS32" s="125"/>
      <c r="DT32" s="145"/>
      <c r="DU32" s="132"/>
    </row>
    <row r="33" spans="1:125" x14ac:dyDescent="0.25">
      <c r="A33" s="90"/>
      <c r="B33" s="90"/>
      <c r="C33" s="89"/>
      <c r="D33" s="90"/>
      <c r="E33" s="90"/>
      <c r="F33" s="85"/>
      <c r="G33" s="92"/>
      <c r="H33" s="93"/>
      <c r="I33" s="94"/>
      <c r="J33" s="48" t="str">
        <f t="shared" si="3"/>
        <v/>
      </c>
      <c r="K33" s="93"/>
      <c r="L33" s="94"/>
      <c r="M33" s="48" t="str">
        <f t="shared" si="9"/>
        <v/>
      </c>
      <c r="N33" s="85"/>
      <c r="O33" s="94"/>
      <c r="P33" s="48" t="str">
        <f t="shared" si="12"/>
        <v/>
      </c>
      <c r="Q33" s="94"/>
      <c r="R33" s="49" t="str">
        <f t="shared" si="10"/>
        <v/>
      </c>
      <c r="S33" s="89"/>
      <c r="T33" s="90" t="str">
        <f t="shared" si="0"/>
        <v/>
      </c>
      <c r="U33" s="107"/>
      <c r="V33" s="90"/>
      <c r="W33" s="90"/>
      <c r="X33" s="108"/>
      <c r="Y33" s="89"/>
      <c r="Z33" s="90"/>
      <c r="AA33" s="89"/>
      <c r="AB33" s="90"/>
      <c r="AC33" s="85"/>
      <c r="AD33" s="85"/>
      <c r="AE33" s="94"/>
      <c r="AF33" s="94"/>
      <c r="AG33" s="108"/>
      <c r="AH33" s="90"/>
      <c r="AI33" s="107"/>
      <c r="AJ33" s="109"/>
      <c r="AK33" s="93"/>
      <c r="AL33" s="85"/>
      <c r="AM33" s="85"/>
      <c r="AN33" s="85"/>
      <c r="AO33" s="110"/>
      <c r="AP33" s="110"/>
      <c r="AQ33" s="110"/>
      <c r="AR33" s="111"/>
      <c r="AS33" s="50" t="str">
        <f t="shared" si="4"/>
        <v/>
      </c>
      <c r="AT33" s="111"/>
      <c r="AU33" s="118"/>
      <c r="AV33" s="118"/>
      <c r="AW33" s="119"/>
      <c r="AX33" s="119"/>
      <c r="AY33" s="51" t="str">
        <f t="shared" si="5"/>
        <v/>
      </c>
      <c r="AZ33" s="119"/>
      <c r="BA33" s="130"/>
      <c r="BB33" s="52" t="str">
        <f t="shared" si="1"/>
        <v/>
      </c>
      <c r="BC33" s="52" t="str">
        <f t="shared" si="11"/>
        <v/>
      </c>
      <c r="BD33" s="90"/>
      <c r="BE33" s="119"/>
      <c r="BF33" s="53" t="str" cm="1">
        <f t="array" ref="BF33">IF(LEN($BD33)&lt;1,"",IFERROR(
_xlfn.SWITCH($BD33,
"None","",
"OI &amp; Reflect",(($BC33-$BE33)-($AY33-$AZ33))/($BC33-$BE33),
"OI",($BC33-($AY33-$AZ33))/($BC33),"Scanback",""),""))</f>
        <v/>
      </c>
      <c r="BG33" s="94"/>
      <c r="BH33" s="124"/>
      <c r="BI33" s="93"/>
      <c r="BJ33" s="125"/>
      <c r="BK33" s="90"/>
      <c r="BL33" s="119"/>
      <c r="BM33" s="119"/>
      <c r="BN33" s="90"/>
      <c r="BO33" s="119"/>
      <c r="BP33" s="90"/>
      <c r="BQ33" s="119"/>
      <c r="BR33" s="54" t="str">
        <f t="shared" si="2"/>
        <v/>
      </c>
      <c r="BS33" s="55" t="str" cm="1">
        <f t="array" ref="BS33">IFERROR(
_xlfn.SWITCH($BD33,
0,IF(ISBLANK($BP33),($BQ33-$BC33)/$BQ33,(($BQ33/$BP33)-$BC33)/($BQ33/$BP33)),
"None",IF(ISBLANK($BP33),($BQ33-$BC33)/$BQ33,(($BQ33/$BP33)-$BC33)/($BQ33/$BP33)),
"OI &amp; Reflect",IF(ISBLANK($BP33),($BQ33-($BC33-$BE33))/$BQ33,(($BQ33/$BP33)-($BC33-$BE33))/($BQ33/$BP33)),
"OI",IF(ISBLANK($BP33),($BQ33-$BC33)/$BQ33,(($BQ33/$BP33)-$BC33)/($BQ33/$BP33)),
"Scanback",IF(ISBLANK($BP33),($BQ33-($BC33-$AZ33))/$BQ33,(($BQ33/$BP33)-($BC33-$AZ33))/($BQ33/$BP33))),"")</f>
        <v/>
      </c>
      <c r="BT33" s="111"/>
      <c r="BU33" s="111"/>
      <c r="BV33" s="111"/>
      <c r="BW33" s="111"/>
      <c r="BX33" s="111"/>
      <c r="BY33" s="111"/>
      <c r="BZ33" s="136"/>
      <c r="CA33" s="138"/>
      <c r="CB33" s="93"/>
      <c r="CC33" s="90"/>
      <c r="CD33" s="67" t="str">
        <f t="shared" si="6"/>
        <v/>
      </c>
      <c r="CE33" s="90"/>
      <c r="CF33" s="56" t="str">
        <f t="shared" si="7"/>
        <v/>
      </c>
      <c r="CG33" s="90"/>
      <c r="CH33" s="90"/>
      <c r="CI33" s="90"/>
      <c r="CJ33" s="90"/>
      <c r="CK33" s="90"/>
      <c r="CL33" s="90"/>
      <c r="CM33" s="90"/>
      <c r="CN33" s="130"/>
      <c r="CO33" s="85"/>
      <c r="CP33" s="85"/>
      <c r="CQ33" s="85"/>
      <c r="CR33" s="90"/>
      <c r="CS33" s="90"/>
      <c r="CT33" s="90"/>
      <c r="CU33" s="90"/>
      <c r="CV33" s="90"/>
      <c r="CW33" s="90"/>
      <c r="CX33" s="108"/>
      <c r="CY33" s="89"/>
      <c r="CZ33" s="93"/>
      <c r="DA33" s="94"/>
      <c r="DB33" s="48" t="str">
        <f t="shared" si="8"/>
        <v/>
      </c>
      <c r="DC33" s="90"/>
      <c r="DD33" s="90"/>
      <c r="DE33" s="119"/>
      <c r="DF33" s="90"/>
      <c r="DG33" s="90"/>
      <c r="DH33" s="90"/>
      <c r="DI33" s="90"/>
      <c r="DJ33" s="90"/>
      <c r="DK33" s="90"/>
      <c r="DL33" s="90"/>
      <c r="DM33" s="119"/>
      <c r="DN33" s="142"/>
      <c r="DO33" s="89"/>
      <c r="DP33" s="119"/>
      <c r="DQ33" s="119"/>
      <c r="DR33" s="119"/>
      <c r="DS33" s="125"/>
      <c r="DT33" s="145"/>
      <c r="DU33" s="132"/>
    </row>
    <row r="34" spans="1:125" x14ac:dyDescent="0.25">
      <c r="A34" s="90"/>
      <c r="B34" s="90"/>
      <c r="C34" s="89"/>
      <c r="D34" s="90"/>
      <c r="E34" s="90"/>
      <c r="F34" s="85"/>
      <c r="G34" s="92"/>
      <c r="H34" s="93"/>
      <c r="I34" s="94"/>
      <c r="J34" s="48" t="str">
        <f t="shared" si="3"/>
        <v/>
      </c>
      <c r="K34" s="93"/>
      <c r="L34" s="94"/>
      <c r="M34" s="48" t="str">
        <f t="shared" si="9"/>
        <v/>
      </c>
      <c r="N34" s="85"/>
      <c r="O34" s="94"/>
      <c r="P34" s="48" t="str">
        <f t="shared" si="12"/>
        <v/>
      </c>
      <c r="Q34" s="94"/>
      <c r="R34" s="49" t="str">
        <f t="shared" si="10"/>
        <v/>
      </c>
      <c r="S34" s="89"/>
      <c r="T34" s="90" t="str">
        <f t="shared" si="0"/>
        <v/>
      </c>
      <c r="U34" s="107"/>
      <c r="V34" s="90"/>
      <c r="W34" s="90"/>
      <c r="X34" s="108"/>
      <c r="Y34" s="89"/>
      <c r="Z34" s="90"/>
      <c r="AA34" s="89"/>
      <c r="AB34" s="90"/>
      <c r="AC34" s="85"/>
      <c r="AD34" s="85"/>
      <c r="AE34" s="94"/>
      <c r="AF34" s="94"/>
      <c r="AG34" s="108"/>
      <c r="AH34" s="90"/>
      <c r="AI34" s="107"/>
      <c r="AJ34" s="109"/>
      <c r="AK34" s="93"/>
      <c r="AL34" s="85"/>
      <c r="AM34" s="85"/>
      <c r="AN34" s="85"/>
      <c r="AO34" s="110"/>
      <c r="AP34" s="110"/>
      <c r="AQ34" s="110"/>
      <c r="AR34" s="111"/>
      <c r="AS34" s="50" t="str">
        <f t="shared" si="4"/>
        <v/>
      </c>
      <c r="AT34" s="111"/>
      <c r="AU34" s="118"/>
      <c r="AV34" s="118"/>
      <c r="AW34" s="119"/>
      <c r="AX34" s="119"/>
      <c r="AY34" s="51" t="str">
        <f t="shared" si="5"/>
        <v/>
      </c>
      <c r="AZ34" s="119"/>
      <c r="BA34" s="130"/>
      <c r="BB34" s="52" t="str">
        <f t="shared" si="1"/>
        <v/>
      </c>
      <c r="BC34" s="52" t="str">
        <f t="shared" si="11"/>
        <v/>
      </c>
      <c r="BD34" s="90"/>
      <c r="BE34" s="119"/>
      <c r="BF34" s="53" t="str" cm="1">
        <f t="array" ref="BF34">IF(LEN($BD34)&lt;1,"",IFERROR(
_xlfn.SWITCH($BD34,
"None","",
"OI &amp; Reflect",(($BC34-$BE34)-($AY34-$AZ34))/($BC34-$BE34),
"OI",($BC34-($AY34-$AZ34))/($BC34),"Scanback",""),""))</f>
        <v/>
      </c>
      <c r="BG34" s="94"/>
      <c r="BH34" s="124"/>
      <c r="BI34" s="93"/>
      <c r="BJ34" s="125"/>
      <c r="BK34" s="90"/>
      <c r="BL34" s="119"/>
      <c r="BM34" s="119"/>
      <c r="BN34" s="90"/>
      <c r="BO34" s="119"/>
      <c r="BP34" s="90"/>
      <c r="BQ34" s="119"/>
      <c r="BR34" s="54" t="str">
        <f t="shared" si="2"/>
        <v/>
      </c>
      <c r="BS34" s="55" t="str" cm="1">
        <f t="array" ref="BS34">IFERROR(
_xlfn.SWITCH($BD34,
0,IF(ISBLANK($BP34),($BQ34-$BC34)/$BQ34,(($BQ34/$BP34)-$BC34)/($BQ34/$BP34)),
"None",IF(ISBLANK($BP34),($BQ34-$BC34)/$BQ34,(($BQ34/$BP34)-$BC34)/($BQ34/$BP34)),
"OI &amp; Reflect",IF(ISBLANK($BP34),($BQ34-($BC34-$BE34))/$BQ34,(($BQ34/$BP34)-($BC34-$BE34))/($BQ34/$BP34)),
"OI",IF(ISBLANK($BP34),($BQ34-$BC34)/$BQ34,(($BQ34/$BP34)-$BC34)/($BQ34/$BP34)),
"Scanback",IF(ISBLANK($BP34),($BQ34-($BC34-$AZ34))/$BQ34,(($BQ34/$BP34)-($BC34-$AZ34))/($BQ34/$BP34))),"")</f>
        <v/>
      </c>
      <c r="BT34" s="111"/>
      <c r="BU34" s="111"/>
      <c r="BV34" s="111"/>
      <c r="BW34" s="111"/>
      <c r="BX34" s="111"/>
      <c r="BY34" s="111"/>
      <c r="BZ34" s="136"/>
      <c r="CA34" s="138"/>
      <c r="CB34" s="93"/>
      <c r="CC34" s="90"/>
      <c r="CD34" s="67" t="str">
        <f t="shared" si="6"/>
        <v/>
      </c>
      <c r="CE34" s="90"/>
      <c r="CF34" s="56" t="str">
        <f t="shared" si="7"/>
        <v/>
      </c>
      <c r="CG34" s="90"/>
      <c r="CH34" s="90"/>
      <c r="CI34" s="90"/>
      <c r="CJ34" s="90"/>
      <c r="CK34" s="90"/>
      <c r="CL34" s="90"/>
      <c r="CM34" s="90"/>
      <c r="CN34" s="130"/>
      <c r="CO34" s="85"/>
      <c r="CP34" s="85"/>
      <c r="CQ34" s="85"/>
      <c r="CR34" s="90"/>
      <c r="CS34" s="90"/>
      <c r="CT34" s="90"/>
      <c r="CU34" s="90"/>
      <c r="CV34" s="90"/>
      <c r="CW34" s="90"/>
      <c r="CX34" s="108"/>
      <c r="CY34" s="89"/>
      <c r="CZ34" s="93"/>
      <c r="DA34" s="94"/>
      <c r="DB34" s="48" t="str">
        <f t="shared" si="8"/>
        <v/>
      </c>
      <c r="DC34" s="90"/>
      <c r="DD34" s="90"/>
      <c r="DE34" s="119"/>
      <c r="DF34" s="90"/>
      <c r="DG34" s="90"/>
      <c r="DH34" s="90"/>
      <c r="DI34" s="90"/>
      <c r="DJ34" s="90"/>
      <c r="DK34" s="90"/>
      <c r="DL34" s="90"/>
      <c r="DM34" s="119"/>
      <c r="DN34" s="142"/>
      <c r="DO34" s="89"/>
      <c r="DP34" s="119"/>
      <c r="DQ34" s="119"/>
      <c r="DR34" s="119"/>
      <c r="DS34" s="125"/>
      <c r="DT34" s="145"/>
      <c r="DU34" s="132"/>
    </row>
    <row r="35" spans="1:125" x14ac:dyDescent="0.25">
      <c r="A35" s="90"/>
      <c r="B35" s="90"/>
      <c r="C35" s="89"/>
      <c r="D35" s="90"/>
      <c r="E35" s="90"/>
      <c r="F35" s="85"/>
      <c r="G35" s="92"/>
      <c r="H35" s="93"/>
      <c r="I35" s="94"/>
      <c r="J35" s="48" t="str">
        <f t="shared" si="3"/>
        <v/>
      </c>
      <c r="K35" s="93"/>
      <c r="L35" s="94"/>
      <c r="M35" s="48" t="str">
        <f t="shared" si="9"/>
        <v/>
      </c>
      <c r="N35" s="85"/>
      <c r="O35" s="94"/>
      <c r="P35" s="48" t="str">
        <f t="shared" si="12"/>
        <v/>
      </c>
      <c r="Q35" s="94"/>
      <c r="R35" s="49" t="str">
        <f t="shared" si="10"/>
        <v/>
      </c>
      <c r="S35" s="89"/>
      <c r="T35" s="90" t="str">
        <f t="shared" si="0"/>
        <v/>
      </c>
      <c r="U35" s="107"/>
      <c r="V35" s="90"/>
      <c r="W35" s="90"/>
      <c r="X35" s="108"/>
      <c r="Y35" s="89"/>
      <c r="Z35" s="90"/>
      <c r="AA35" s="89"/>
      <c r="AB35" s="90"/>
      <c r="AC35" s="85"/>
      <c r="AD35" s="85"/>
      <c r="AE35" s="94"/>
      <c r="AF35" s="94"/>
      <c r="AG35" s="108"/>
      <c r="AH35" s="90"/>
      <c r="AI35" s="107"/>
      <c r="AJ35" s="109"/>
      <c r="AK35" s="93"/>
      <c r="AL35" s="85"/>
      <c r="AM35" s="85"/>
      <c r="AN35" s="85"/>
      <c r="AO35" s="110"/>
      <c r="AP35" s="110"/>
      <c r="AQ35" s="110"/>
      <c r="AR35" s="111"/>
      <c r="AS35" s="50" t="str">
        <f t="shared" si="4"/>
        <v/>
      </c>
      <c r="AT35" s="111"/>
      <c r="AU35" s="118"/>
      <c r="AV35" s="118"/>
      <c r="AW35" s="119"/>
      <c r="AX35" s="119"/>
      <c r="AY35" s="51" t="str">
        <f t="shared" si="5"/>
        <v/>
      </c>
      <c r="AZ35" s="119"/>
      <c r="BA35" s="130"/>
      <c r="BB35" s="52" t="str">
        <f t="shared" si="1"/>
        <v/>
      </c>
      <c r="BC35" s="52" t="str">
        <f t="shared" si="11"/>
        <v/>
      </c>
      <c r="BD35" s="90"/>
      <c r="BE35" s="119"/>
      <c r="BF35" s="53" t="str" cm="1">
        <f t="array" ref="BF35">IF(LEN($BD35)&lt;1,"",IFERROR(
_xlfn.SWITCH($BD35,
"None","",
"OI &amp; Reflect",(($BC35-$BE35)-($AY35-$AZ35))/($BC35-$BE35),
"OI",($BC35-($AY35-$AZ35))/($BC35),"Scanback",""),""))</f>
        <v/>
      </c>
      <c r="BG35" s="94"/>
      <c r="BH35" s="124"/>
      <c r="BI35" s="93"/>
      <c r="BJ35" s="125"/>
      <c r="BK35" s="90"/>
      <c r="BL35" s="119"/>
      <c r="BM35" s="119"/>
      <c r="BN35" s="90"/>
      <c r="BO35" s="119"/>
      <c r="BP35" s="90"/>
      <c r="BQ35" s="119"/>
      <c r="BR35" s="54" t="str">
        <f t="shared" ref="BR35:BR66" si="13">IFERROR(IF(ISBLANK(BP35),((BQ35-AW35)/BQ35),(((BQ35/BP35)-AW35)/(BQ35/BP35))),"")</f>
        <v/>
      </c>
      <c r="BS35" s="55" t="str" cm="1">
        <f t="array" ref="BS35">IFERROR(
_xlfn.SWITCH($BD35,
0,IF(ISBLANK($BP35),($BQ35-$BC35)/$BQ35,(($BQ35/$BP35)-$BC35)/($BQ35/$BP35)),
"None",IF(ISBLANK($BP35),($BQ35-$BC35)/$BQ35,(($BQ35/$BP35)-$BC35)/($BQ35/$BP35)),
"OI &amp; Reflect",IF(ISBLANK($BP35),($BQ35-($BC35-$BE35))/$BQ35,(($BQ35/$BP35)-($BC35-$BE35))/($BQ35/$BP35)),
"OI",IF(ISBLANK($BP35),($BQ35-$BC35)/$BQ35,(($BQ35/$BP35)-$BC35)/($BQ35/$BP35)),
"Scanback",IF(ISBLANK($BP35),($BQ35-($BC35-$AZ35))/$BQ35,(($BQ35/$BP35)-($BC35-$AZ35))/($BQ35/$BP35))),"")</f>
        <v/>
      </c>
      <c r="BT35" s="111"/>
      <c r="BU35" s="111"/>
      <c r="BV35" s="111"/>
      <c r="BW35" s="111"/>
      <c r="BX35" s="111"/>
      <c r="BY35" s="111"/>
      <c r="BZ35" s="136"/>
      <c r="CA35" s="138"/>
      <c r="CB35" s="93"/>
      <c r="CC35" s="90"/>
      <c r="CD35" s="67" t="str">
        <f t="shared" si="6"/>
        <v/>
      </c>
      <c r="CE35" s="90"/>
      <c r="CF35" s="56" t="str">
        <f t="shared" si="7"/>
        <v/>
      </c>
      <c r="CG35" s="90"/>
      <c r="CH35" s="90"/>
      <c r="CI35" s="90"/>
      <c r="CJ35" s="90"/>
      <c r="CK35" s="90"/>
      <c r="CL35" s="90"/>
      <c r="CM35" s="90"/>
      <c r="CN35" s="130"/>
      <c r="CO35" s="85"/>
      <c r="CP35" s="85"/>
      <c r="CQ35" s="85"/>
      <c r="CR35" s="90"/>
      <c r="CS35" s="90"/>
      <c r="CT35" s="90"/>
      <c r="CU35" s="90"/>
      <c r="CV35" s="90"/>
      <c r="CW35" s="90"/>
      <c r="CX35" s="108"/>
      <c r="CY35" s="89"/>
      <c r="CZ35" s="93"/>
      <c r="DA35" s="94"/>
      <c r="DB35" s="48" t="str">
        <f t="shared" si="8"/>
        <v/>
      </c>
      <c r="DC35" s="90"/>
      <c r="DD35" s="90"/>
      <c r="DE35" s="119"/>
      <c r="DF35" s="90"/>
      <c r="DG35" s="90"/>
      <c r="DH35" s="90"/>
      <c r="DI35" s="90"/>
      <c r="DJ35" s="90"/>
      <c r="DK35" s="90"/>
      <c r="DL35" s="90"/>
      <c r="DM35" s="119"/>
      <c r="DN35" s="142"/>
      <c r="DO35" s="89"/>
      <c r="DP35" s="119"/>
      <c r="DQ35" s="119"/>
      <c r="DR35" s="119"/>
      <c r="DS35" s="125"/>
      <c r="DT35" s="145"/>
      <c r="DU35" s="132"/>
    </row>
    <row r="36" spans="1:125" x14ac:dyDescent="0.25">
      <c r="A36" s="90"/>
      <c r="B36" s="90"/>
      <c r="C36" s="89"/>
      <c r="D36" s="90"/>
      <c r="E36" s="90"/>
      <c r="F36" s="85"/>
      <c r="G36" s="92"/>
      <c r="H36" s="93"/>
      <c r="I36" s="94"/>
      <c r="J36" s="48" t="str">
        <f t="shared" si="3"/>
        <v/>
      </c>
      <c r="K36" s="93"/>
      <c r="L36" s="94"/>
      <c r="M36" s="48" t="str">
        <f t="shared" si="9"/>
        <v/>
      </c>
      <c r="N36" s="85"/>
      <c r="O36" s="94"/>
      <c r="P36" s="48" t="str">
        <f t="shared" si="12"/>
        <v/>
      </c>
      <c r="Q36" s="94"/>
      <c r="R36" s="49" t="str">
        <f t="shared" si="10"/>
        <v/>
      </c>
      <c r="S36" s="89"/>
      <c r="T36" s="90" t="str">
        <f t="shared" si="0"/>
        <v/>
      </c>
      <c r="U36" s="107"/>
      <c r="V36" s="90"/>
      <c r="W36" s="90"/>
      <c r="X36" s="108"/>
      <c r="Y36" s="89"/>
      <c r="Z36" s="90"/>
      <c r="AA36" s="89"/>
      <c r="AB36" s="90"/>
      <c r="AC36" s="85"/>
      <c r="AD36" s="85"/>
      <c r="AE36" s="94"/>
      <c r="AF36" s="94"/>
      <c r="AG36" s="108"/>
      <c r="AH36" s="90"/>
      <c r="AI36" s="107"/>
      <c r="AJ36" s="109"/>
      <c r="AK36" s="93"/>
      <c r="AL36" s="85"/>
      <c r="AM36" s="85"/>
      <c r="AN36" s="85"/>
      <c r="AO36" s="110"/>
      <c r="AP36" s="110"/>
      <c r="AQ36" s="110"/>
      <c r="AR36" s="111"/>
      <c r="AS36" s="50" t="str">
        <f t="shared" si="4"/>
        <v/>
      </c>
      <c r="AT36" s="111"/>
      <c r="AU36" s="118"/>
      <c r="AV36" s="118"/>
      <c r="AW36" s="119"/>
      <c r="AX36" s="119"/>
      <c r="AY36" s="51" t="str">
        <f t="shared" si="5"/>
        <v/>
      </c>
      <c r="AZ36" s="119"/>
      <c r="BA36" s="130"/>
      <c r="BB36" s="52" t="str">
        <f t="shared" si="1"/>
        <v/>
      </c>
      <c r="BC36" s="52" t="str">
        <f t="shared" si="11"/>
        <v/>
      </c>
      <c r="BD36" s="90"/>
      <c r="BE36" s="119"/>
      <c r="BF36" s="53" t="str" cm="1">
        <f t="array" ref="BF36">IF(LEN($BD36)&lt;1,"",IFERROR(
_xlfn.SWITCH($BD36,
"None","",
"OI &amp; Reflect",(($BC36-$BE36)-($AY36-$AZ36))/($BC36-$BE36),
"OI",($BC36-($AY36-$AZ36))/($BC36),"Scanback",""),""))</f>
        <v/>
      </c>
      <c r="BG36" s="94"/>
      <c r="BH36" s="124"/>
      <c r="BI36" s="93"/>
      <c r="BJ36" s="125"/>
      <c r="BK36" s="90"/>
      <c r="BL36" s="119"/>
      <c r="BM36" s="119"/>
      <c r="BN36" s="90"/>
      <c r="BO36" s="119"/>
      <c r="BP36" s="90"/>
      <c r="BQ36" s="119"/>
      <c r="BR36" s="54" t="str">
        <f t="shared" si="13"/>
        <v/>
      </c>
      <c r="BS36" s="55" t="str" cm="1">
        <f t="array" ref="BS36">IFERROR(
_xlfn.SWITCH($BD36,
0,IF(ISBLANK($BP36),($BQ36-$BC36)/$BQ36,(($BQ36/$BP36)-$BC36)/($BQ36/$BP36)),
"None",IF(ISBLANK($BP36),($BQ36-$BC36)/$BQ36,(($BQ36/$BP36)-$BC36)/($BQ36/$BP36)),
"OI &amp; Reflect",IF(ISBLANK($BP36),($BQ36-($BC36-$BE36))/$BQ36,(($BQ36/$BP36)-($BC36-$BE36))/($BQ36/$BP36)),
"OI",IF(ISBLANK($BP36),($BQ36-$BC36)/$BQ36,(($BQ36/$BP36)-$BC36)/($BQ36/$BP36)),
"Scanback",IF(ISBLANK($BP36),($BQ36-($BC36-$AZ36))/$BQ36,(($BQ36/$BP36)-($BC36-$AZ36))/($BQ36/$BP36))),"")</f>
        <v/>
      </c>
      <c r="BT36" s="111"/>
      <c r="BU36" s="111"/>
      <c r="BV36" s="111"/>
      <c r="BW36" s="111"/>
      <c r="BX36" s="111"/>
      <c r="BY36" s="111"/>
      <c r="BZ36" s="136"/>
      <c r="CA36" s="138"/>
      <c r="CB36" s="93"/>
      <c r="CC36" s="90"/>
      <c r="CD36" s="67" t="str">
        <f t="shared" si="6"/>
        <v/>
      </c>
      <c r="CE36" s="90"/>
      <c r="CF36" s="56" t="str">
        <f t="shared" si="7"/>
        <v/>
      </c>
      <c r="CG36" s="90"/>
      <c r="CH36" s="90"/>
      <c r="CI36" s="90"/>
      <c r="CJ36" s="90"/>
      <c r="CK36" s="90"/>
      <c r="CL36" s="90"/>
      <c r="CM36" s="90"/>
      <c r="CN36" s="130"/>
      <c r="CO36" s="85"/>
      <c r="CP36" s="85"/>
      <c r="CQ36" s="85"/>
      <c r="CR36" s="90"/>
      <c r="CS36" s="90"/>
      <c r="CT36" s="90"/>
      <c r="CU36" s="90"/>
      <c r="CV36" s="90"/>
      <c r="CW36" s="90"/>
      <c r="CX36" s="108"/>
      <c r="CY36" s="89"/>
      <c r="CZ36" s="93"/>
      <c r="DA36" s="94"/>
      <c r="DB36" s="48" t="str">
        <f t="shared" si="8"/>
        <v/>
      </c>
      <c r="DC36" s="90"/>
      <c r="DD36" s="90"/>
      <c r="DE36" s="119"/>
      <c r="DF36" s="90"/>
      <c r="DG36" s="90"/>
      <c r="DH36" s="90"/>
      <c r="DI36" s="90"/>
      <c r="DJ36" s="90"/>
      <c r="DK36" s="90"/>
      <c r="DL36" s="90"/>
      <c r="DM36" s="119"/>
      <c r="DN36" s="142"/>
      <c r="DO36" s="89"/>
      <c r="DP36" s="119"/>
      <c r="DQ36" s="119"/>
      <c r="DR36" s="119"/>
      <c r="DS36" s="125"/>
      <c r="DT36" s="145"/>
      <c r="DU36" s="132"/>
    </row>
    <row r="37" spans="1:125" x14ac:dyDescent="0.25">
      <c r="A37" s="90"/>
      <c r="B37" s="90"/>
      <c r="C37" s="89"/>
      <c r="D37" s="90"/>
      <c r="E37" s="90"/>
      <c r="F37" s="85"/>
      <c r="G37" s="92"/>
      <c r="H37" s="93"/>
      <c r="I37" s="94"/>
      <c r="J37" s="48" t="str">
        <f t="shared" si="3"/>
        <v/>
      </c>
      <c r="K37" s="93"/>
      <c r="L37" s="94"/>
      <c r="M37" s="48" t="str">
        <f t="shared" si="9"/>
        <v/>
      </c>
      <c r="N37" s="85"/>
      <c r="O37" s="94"/>
      <c r="P37" s="48" t="str">
        <f t="shared" si="12"/>
        <v/>
      </c>
      <c r="Q37" s="94"/>
      <c r="R37" s="49" t="str">
        <f t="shared" si="10"/>
        <v/>
      </c>
      <c r="S37" s="89"/>
      <c r="T37" s="90" t="str">
        <f t="shared" si="0"/>
        <v/>
      </c>
      <c r="U37" s="107"/>
      <c r="V37" s="90"/>
      <c r="W37" s="90"/>
      <c r="X37" s="108"/>
      <c r="Y37" s="89"/>
      <c r="Z37" s="90"/>
      <c r="AA37" s="89"/>
      <c r="AB37" s="90"/>
      <c r="AC37" s="85"/>
      <c r="AD37" s="85"/>
      <c r="AE37" s="94"/>
      <c r="AF37" s="94"/>
      <c r="AG37" s="108"/>
      <c r="AH37" s="90"/>
      <c r="AI37" s="107"/>
      <c r="AJ37" s="109"/>
      <c r="AK37" s="93"/>
      <c r="AL37" s="85"/>
      <c r="AM37" s="85"/>
      <c r="AN37" s="85"/>
      <c r="AO37" s="110"/>
      <c r="AP37" s="110"/>
      <c r="AQ37" s="110"/>
      <c r="AR37" s="111"/>
      <c r="AS37" s="50" t="str">
        <f t="shared" si="4"/>
        <v/>
      </c>
      <c r="AT37" s="111"/>
      <c r="AU37" s="118"/>
      <c r="AV37" s="118"/>
      <c r="AW37" s="119"/>
      <c r="AX37" s="119"/>
      <c r="AY37" s="51" t="str">
        <f t="shared" si="5"/>
        <v/>
      </c>
      <c r="AZ37" s="119"/>
      <c r="BA37" s="130"/>
      <c r="BB37" s="52" t="str">
        <f t="shared" si="1"/>
        <v/>
      </c>
      <c r="BC37" s="52" t="str">
        <f t="shared" si="11"/>
        <v/>
      </c>
      <c r="BD37" s="90"/>
      <c r="BE37" s="119"/>
      <c r="BF37" s="53" t="str" cm="1">
        <f t="array" ref="BF37">IF(LEN($BD37)&lt;1,"",IFERROR(
_xlfn.SWITCH($BD37,
"None","",
"OI &amp; Reflect",(($BC37-$BE37)-($AY37-$AZ37))/($BC37-$BE37),
"OI",($BC37-($AY37-$AZ37))/($BC37),"Scanback",""),""))</f>
        <v/>
      </c>
      <c r="BG37" s="94"/>
      <c r="BH37" s="124"/>
      <c r="BI37" s="93"/>
      <c r="BJ37" s="125"/>
      <c r="BK37" s="90"/>
      <c r="BL37" s="119"/>
      <c r="BM37" s="119"/>
      <c r="BN37" s="90"/>
      <c r="BO37" s="119"/>
      <c r="BP37" s="90"/>
      <c r="BQ37" s="119"/>
      <c r="BR37" s="54" t="str">
        <f t="shared" si="13"/>
        <v/>
      </c>
      <c r="BS37" s="55" t="str" cm="1">
        <f t="array" ref="BS37">IFERROR(
_xlfn.SWITCH($BD37,
0,IF(ISBLANK($BP37),($BQ37-$BC37)/$BQ37,(($BQ37/$BP37)-$BC37)/($BQ37/$BP37)),
"None",IF(ISBLANK($BP37),($BQ37-$BC37)/$BQ37,(($BQ37/$BP37)-$BC37)/($BQ37/$BP37)),
"OI &amp; Reflect",IF(ISBLANK($BP37),($BQ37-($BC37-$BE37))/$BQ37,(($BQ37/$BP37)-($BC37-$BE37))/($BQ37/$BP37)),
"OI",IF(ISBLANK($BP37),($BQ37-$BC37)/$BQ37,(($BQ37/$BP37)-$BC37)/($BQ37/$BP37)),
"Scanback",IF(ISBLANK($BP37),($BQ37-($BC37-$AZ37))/$BQ37,(($BQ37/$BP37)-($BC37-$AZ37))/($BQ37/$BP37))),"")</f>
        <v/>
      </c>
      <c r="BT37" s="111"/>
      <c r="BU37" s="111"/>
      <c r="BV37" s="111"/>
      <c r="BW37" s="111"/>
      <c r="BX37" s="111"/>
      <c r="BY37" s="111"/>
      <c r="BZ37" s="136"/>
      <c r="CA37" s="138"/>
      <c r="CB37" s="93"/>
      <c r="CC37" s="90"/>
      <c r="CD37" s="67" t="str">
        <f t="shared" si="6"/>
        <v/>
      </c>
      <c r="CE37" s="90"/>
      <c r="CF37" s="56" t="str">
        <f t="shared" si="7"/>
        <v/>
      </c>
      <c r="CG37" s="90"/>
      <c r="CH37" s="90"/>
      <c r="CI37" s="90"/>
      <c r="CJ37" s="90"/>
      <c r="CK37" s="90"/>
      <c r="CL37" s="90"/>
      <c r="CM37" s="90"/>
      <c r="CN37" s="130"/>
      <c r="CO37" s="85"/>
      <c r="CP37" s="85"/>
      <c r="CQ37" s="85"/>
      <c r="CR37" s="90"/>
      <c r="CS37" s="90"/>
      <c r="CT37" s="90"/>
      <c r="CU37" s="90"/>
      <c r="CV37" s="90"/>
      <c r="CW37" s="90"/>
      <c r="CX37" s="108"/>
      <c r="CY37" s="89"/>
      <c r="CZ37" s="93"/>
      <c r="DA37" s="94"/>
      <c r="DB37" s="48" t="str">
        <f t="shared" si="8"/>
        <v/>
      </c>
      <c r="DC37" s="90"/>
      <c r="DD37" s="90"/>
      <c r="DE37" s="119"/>
      <c r="DF37" s="90"/>
      <c r="DG37" s="90"/>
      <c r="DH37" s="90"/>
      <c r="DI37" s="90"/>
      <c r="DJ37" s="90"/>
      <c r="DK37" s="90"/>
      <c r="DL37" s="90"/>
      <c r="DM37" s="119"/>
      <c r="DN37" s="142"/>
      <c r="DO37" s="89"/>
      <c r="DP37" s="119"/>
      <c r="DQ37" s="119"/>
      <c r="DR37" s="119"/>
      <c r="DS37" s="125"/>
      <c r="DT37" s="145"/>
      <c r="DU37" s="132"/>
    </row>
    <row r="38" spans="1:125" x14ac:dyDescent="0.25">
      <c r="A38" s="90"/>
      <c r="B38" s="90"/>
      <c r="C38" s="89"/>
      <c r="D38" s="90"/>
      <c r="E38" s="90"/>
      <c r="F38" s="85"/>
      <c r="G38" s="92"/>
      <c r="H38" s="93"/>
      <c r="I38" s="94"/>
      <c r="J38" s="48" t="str">
        <f t="shared" si="3"/>
        <v/>
      </c>
      <c r="K38" s="93"/>
      <c r="L38" s="94"/>
      <c r="M38" s="48" t="str">
        <f t="shared" si="9"/>
        <v/>
      </c>
      <c r="N38" s="85"/>
      <c r="O38" s="94"/>
      <c r="P38" s="48" t="str">
        <f t="shared" si="12"/>
        <v/>
      </c>
      <c r="Q38" s="94"/>
      <c r="R38" s="49" t="str">
        <f t="shared" si="10"/>
        <v/>
      </c>
      <c r="S38" s="89"/>
      <c r="T38" s="90" t="str">
        <f t="shared" si="0"/>
        <v/>
      </c>
      <c r="U38" s="107"/>
      <c r="V38" s="90"/>
      <c r="W38" s="90"/>
      <c r="X38" s="108"/>
      <c r="Y38" s="89"/>
      <c r="Z38" s="90"/>
      <c r="AA38" s="89"/>
      <c r="AB38" s="90"/>
      <c r="AC38" s="85"/>
      <c r="AD38" s="85"/>
      <c r="AE38" s="94"/>
      <c r="AF38" s="94"/>
      <c r="AG38" s="108"/>
      <c r="AH38" s="90"/>
      <c r="AI38" s="107"/>
      <c r="AJ38" s="109"/>
      <c r="AK38" s="93"/>
      <c r="AL38" s="85"/>
      <c r="AM38" s="85"/>
      <c r="AN38" s="85"/>
      <c r="AO38" s="110"/>
      <c r="AP38" s="110"/>
      <c r="AQ38" s="110"/>
      <c r="AR38" s="111"/>
      <c r="AS38" s="50" t="str">
        <f t="shared" si="4"/>
        <v/>
      </c>
      <c r="AT38" s="111"/>
      <c r="AU38" s="118"/>
      <c r="AV38" s="118"/>
      <c r="AW38" s="119"/>
      <c r="AX38" s="119"/>
      <c r="AY38" s="51" t="str">
        <f t="shared" si="5"/>
        <v/>
      </c>
      <c r="AZ38" s="119"/>
      <c r="BA38" s="130"/>
      <c r="BB38" s="52" t="str">
        <f t="shared" si="1"/>
        <v/>
      </c>
      <c r="BC38" s="52" t="str">
        <f t="shared" si="11"/>
        <v/>
      </c>
      <c r="BD38" s="90"/>
      <c r="BE38" s="119"/>
      <c r="BF38" s="53" t="str" cm="1">
        <f t="array" ref="BF38">IF(LEN($BD38)&lt;1,"",IFERROR(
_xlfn.SWITCH($BD38,
"None","",
"OI &amp; Reflect",(($BC38-$BE38)-($AY38-$AZ38))/($BC38-$BE38),
"OI",($BC38-($AY38-$AZ38))/($BC38),"Scanback",""),""))</f>
        <v/>
      </c>
      <c r="BG38" s="94"/>
      <c r="BH38" s="124"/>
      <c r="BI38" s="93"/>
      <c r="BJ38" s="125"/>
      <c r="BK38" s="90"/>
      <c r="BL38" s="119"/>
      <c r="BM38" s="119"/>
      <c r="BN38" s="90"/>
      <c r="BO38" s="119"/>
      <c r="BP38" s="90"/>
      <c r="BQ38" s="119"/>
      <c r="BR38" s="54" t="str">
        <f t="shared" si="13"/>
        <v/>
      </c>
      <c r="BS38" s="55" t="str" cm="1">
        <f t="array" ref="BS38">IFERROR(
_xlfn.SWITCH($BD38,
0,IF(ISBLANK($BP38),($BQ38-$BC38)/$BQ38,(($BQ38/$BP38)-$BC38)/($BQ38/$BP38)),
"None",IF(ISBLANK($BP38),($BQ38-$BC38)/$BQ38,(($BQ38/$BP38)-$BC38)/($BQ38/$BP38)),
"OI &amp; Reflect",IF(ISBLANK($BP38),($BQ38-($BC38-$BE38))/$BQ38,(($BQ38/$BP38)-($BC38-$BE38))/($BQ38/$BP38)),
"OI",IF(ISBLANK($BP38),($BQ38-$BC38)/$BQ38,(($BQ38/$BP38)-$BC38)/($BQ38/$BP38)),
"Scanback",IF(ISBLANK($BP38),($BQ38-($BC38-$AZ38))/$BQ38,(($BQ38/$BP38)-($BC38-$AZ38))/($BQ38/$BP38))),"")</f>
        <v/>
      </c>
      <c r="BT38" s="111"/>
      <c r="BU38" s="111"/>
      <c r="BV38" s="111"/>
      <c r="BW38" s="111"/>
      <c r="BX38" s="111"/>
      <c r="BY38" s="111"/>
      <c r="BZ38" s="136"/>
      <c r="CA38" s="138"/>
      <c r="CB38" s="93"/>
      <c r="CC38" s="90"/>
      <c r="CD38" s="67" t="str">
        <f t="shared" si="6"/>
        <v/>
      </c>
      <c r="CE38" s="90"/>
      <c r="CF38" s="56" t="str">
        <f t="shared" si="7"/>
        <v/>
      </c>
      <c r="CG38" s="90"/>
      <c r="CH38" s="90"/>
      <c r="CI38" s="90"/>
      <c r="CJ38" s="90"/>
      <c r="CK38" s="90"/>
      <c r="CL38" s="90"/>
      <c r="CM38" s="90"/>
      <c r="CN38" s="130"/>
      <c r="CO38" s="85"/>
      <c r="CP38" s="85"/>
      <c r="CQ38" s="85"/>
      <c r="CR38" s="90"/>
      <c r="CS38" s="90"/>
      <c r="CT38" s="90"/>
      <c r="CU38" s="90"/>
      <c r="CV38" s="90"/>
      <c r="CW38" s="90"/>
      <c r="CX38" s="108"/>
      <c r="CY38" s="89"/>
      <c r="CZ38" s="93"/>
      <c r="DA38" s="94"/>
      <c r="DB38" s="48" t="str">
        <f t="shared" si="8"/>
        <v/>
      </c>
      <c r="DC38" s="90"/>
      <c r="DD38" s="90"/>
      <c r="DE38" s="119"/>
      <c r="DF38" s="90"/>
      <c r="DG38" s="90"/>
      <c r="DH38" s="90"/>
      <c r="DI38" s="90"/>
      <c r="DJ38" s="90"/>
      <c r="DK38" s="90"/>
      <c r="DL38" s="90"/>
      <c r="DM38" s="119"/>
      <c r="DN38" s="142"/>
      <c r="DO38" s="89"/>
      <c r="DP38" s="119"/>
      <c r="DQ38" s="119"/>
      <c r="DR38" s="119"/>
      <c r="DS38" s="125"/>
      <c r="DT38" s="145"/>
      <c r="DU38" s="132"/>
    </row>
    <row r="39" spans="1:125" x14ac:dyDescent="0.25">
      <c r="A39" s="90"/>
      <c r="B39" s="90"/>
      <c r="C39" s="89"/>
      <c r="D39" s="90"/>
      <c r="E39" s="90"/>
      <c r="F39" s="85"/>
      <c r="G39" s="92"/>
      <c r="H39" s="93"/>
      <c r="I39" s="94"/>
      <c r="J39" s="48" t="str">
        <f t="shared" si="3"/>
        <v/>
      </c>
      <c r="K39" s="93"/>
      <c r="L39" s="94"/>
      <c r="M39" s="48" t="str">
        <f t="shared" si="9"/>
        <v/>
      </c>
      <c r="N39" s="85"/>
      <c r="O39" s="94"/>
      <c r="P39" s="48" t="str">
        <f t="shared" si="12"/>
        <v/>
      </c>
      <c r="Q39" s="94"/>
      <c r="R39" s="49" t="str">
        <f t="shared" si="10"/>
        <v/>
      </c>
      <c r="S39" s="89"/>
      <c r="T39" s="90" t="str">
        <f t="shared" si="0"/>
        <v/>
      </c>
      <c r="U39" s="107"/>
      <c r="V39" s="90"/>
      <c r="W39" s="90"/>
      <c r="X39" s="108"/>
      <c r="Y39" s="89"/>
      <c r="Z39" s="90"/>
      <c r="AA39" s="89"/>
      <c r="AB39" s="90"/>
      <c r="AC39" s="85"/>
      <c r="AD39" s="85"/>
      <c r="AE39" s="94"/>
      <c r="AF39" s="94"/>
      <c r="AG39" s="108"/>
      <c r="AH39" s="90"/>
      <c r="AI39" s="107"/>
      <c r="AJ39" s="109"/>
      <c r="AK39" s="93"/>
      <c r="AL39" s="85"/>
      <c r="AM39" s="85"/>
      <c r="AN39" s="85"/>
      <c r="AO39" s="110"/>
      <c r="AP39" s="110"/>
      <c r="AQ39" s="110"/>
      <c r="AR39" s="111"/>
      <c r="AS39" s="50" t="str">
        <f t="shared" si="4"/>
        <v/>
      </c>
      <c r="AT39" s="111"/>
      <c r="AU39" s="118"/>
      <c r="AV39" s="118"/>
      <c r="AW39" s="119"/>
      <c r="AX39" s="119"/>
      <c r="AY39" s="51" t="str">
        <f t="shared" si="5"/>
        <v/>
      </c>
      <c r="AZ39" s="119"/>
      <c r="BA39" s="130"/>
      <c r="BB39" s="52" t="str">
        <f t="shared" si="1"/>
        <v/>
      </c>
      <c r="BC39" s="52" t="str">
        <f t="shared" si="11"/>
        <v/>
      </c>
      <c r="BD39" s="90"/>
      <c r="BE39" s="119"/>
      <c r="BF39" s="53" t="str" cm="1">
        <f t="array" ref="BF39">IF(LEN($BD39)&lt;1,"",IFERROR(
_xlfn.SWITCH($BD39,
"None","",
"OI &amp; Reflect",(($BC39-$BE39)-($AY39-$AZ39))/($BC39-$BE39),
"OI",($BC39-($AY39-$AZ39))/($BC39),"Scanback",""),""))</f>
        <v/>
      </c>
      <c r="BG39" s="94"/>
      <c r="BH39" s="124"/>
      <c r="BI39" s="93"/>
      <c r="BJ39" s="125"/>
      <c r="BK39" s="90"/>
      <c r="BL39" s="119"/>
      <c r="BM39" s="119"/>
      <c r="BN39" s="90"/>
      <c r="BO39" s="119"/>
      <c r="BP39" s="90"/>
      <c r="BQ39" s="119"/>
      <c r="BR39" s="54" t="str">
        <f t="shared" si="13"/>
        <v/>
      </c>
      <c r="BS39" s="55" t="str" cm="1">
        <f t="array" ref="BS39">IFERROR(
_xlfn.SWITCH($BD39,
0,IF(ISBLANK($BP39),($BQ39-$BC39)/$BQ39,(($BQ39/$BP39)-$BC39)/($BQ39/$BP39)),
"None",IF(ISBLANK($BP39),($BQ39-$BC39)/$BQ39,(($BQ39/$BP39)-$BC39)/($BQ39/$BP39)),
"OI &amp; Reflect",IF(ISBLANK($BP39),($BQ39-($BC39-$BE39))/$BQ39,(($BQ39/$BP39)-($BC39-$BE39))/($BQ39/$BP39)),
"OI",IF(ISBLANK($BP39),($BQ39-$BC39)/$BQ39,(($BQ39/$BP39)-$BC39)/($BQ39/$BP39)),
"Scanback",IF(ISBLANK($BP39),($BQ39-($BC39-$AZ39))/$BQ39,(($BQ39/$BP39)-($BC39-$AZ39))/($BQ39/$BP39))),"")</f>
        <v/>
      </c>
      <c r="BT39" s="111"/>
      <c r="BU39" s="111"/>
      <c r="BV39" s="111"/>
      <c r="BW39" s="111"/>
      <c r="BX39" s="111"/>
      <c r="BY39" s="111"/>
      <c r="BZ39" s="136"/>
      <c r="CA39" s="138"/>
      <c r="CB39" s="93"/>
      <c r="CC39" s="90"/>
      <c r="CD39" s="67" t="str">
        <f t="shared" si="6"/>
        <v/>
      </c>
      <c r="CE39" s="90"/>
      <c r="CF39" s="56" t="str">
        <f t="shared" si="7"/>
        <v/>
      </c>
      <c r="CG39" s="90"/>
      <c r="CH39" s="90"/>
      <c r="CI39" s="90"/>
      <c r="CJ39" s="90"/>
      <c r="CK39" s="90"/>
      <c r="CL39" s="90"/>
      <c r="CM39" s="90"/>
      <c r="CN39" s="130"/>
      <c r="CO39" s="85"/>
      <c r="CP39" s="85"/>
      <c r="CQ39" s="85"/>
      <c r="CR39" s="90"/>
      <c r="CS39" s="90"/>
      <c r="CT39" s="90"/>
      <c r="CU39" s="90"/>
      <c r="CV39" s="90"/>
      <c r="CW39" s="90"/>
      <c r="CX39" s="108"/>
      <c r="CY39" s="89"/>
      <c r="CZ39" s="93"/>
      <c r="DA39" s="94"/>
      <c r="DB39" s="48" t="str">
        <f t="shared" si="8"/>
        <v/>
      </c>
      <c r="DC39" s="90"/>
      <c r="DD39" s="90"/>
      <c r="DE39" s="119"/>
      <c r="DF39" s="90"/>
      <c r="DG39" s="90"/>
      <c r="DH39" s="90"/>
      <c r="DI39" s="90"/>
      <c r="DJ39" s="90"/>
      <c r="DK39" s="90"/>
      <c r="DL39" s="90"/>
      <c r="DM39" s="119"/>
      <c r="DN39" s="142"/>
      <c r="DO39" s="89"/>
      <c r="DP39" s="119"/>
      <c r="DQ39" s="119"/>
      <c r="DR39" s="119"/>
      <c r="DS39" s="125"/>
      <c r="DT39" s="145"/>
      <c r="DU39" s="132"/>
    </row>
    <row r="40" spans="1:125" x14ac:dyDescent="0.25">
      <c r="A40" s="90"/>
      <c r="B40" s="90"/>
      <c r="C40" s="89"/>
      <c r="D40" s="90"/>
      <c r="E40" s="90"/>
      <c r="F40" s="85"/>
      <c r="G40" s="92"/>
      <c r="H40" s="93"/>
      <c r="I40" s="94"/>
      <c r="J40" s="48" t="str">
        <f t="shared" si="3"/>
        <v/>
      </c>
      <c r="K40" s="93"/>
      <c r="L40" s="94"/>
      <c r="M40" s="48" t="str">
        <f t="shared" si="9"/>
        <v/>
      </c>
      <c r="N40" s="85"/>
      <c r="O40" s="94"/>
      <c r="P40" s="48" t="str">
        <f t="shared" si="12"/>
        <v/>
      </c>
      <c r="Q40" s="94"/>
      <c r="R40" s="49" t="str">
        <f t="shared" si="10"/>
        <v/>
      </c>
      <c r="S40" s="89"/>
      <c r="T40" s="90" t="str">
        <f t="shared" si="0"/>
        <v/>
      </c>
      <c r="U40" s="107"/>
      <c r="V40" s="90"/>
      <c r="W40" s="90"/>
      <c r="X40" s="108"/>
      <c r="Y40" s="89"/>
      <c r="Z40" s="90"/>
      <c r="AA40" s="89"/>
      <c r="AB40" s="90"/>
      <c r="AC40" s="85"/>
      <c r="AD40" s="85"/>
      <c r="AE40" s="94"/>
      <c r="AF40" s="94"/>
      <c r="AG40" s="108"/>
      <c r="AH40" s="90"/>
      <c r="AI40" s="107"/>
      <c r="AJ40" s="109"/>
      <c r="AK40" s="93"/>
      <c r="AL40" s="85"/>
      <c r="AM40" s="85"/>
      <c r="AN40" s="85"/>
      <c r="AO40" s="110"/>
      <c r="AP40" s="110"/>
      <c r="AQ40" s="110"/>
      <c r="AR40" s="111"/>
      <c r="AS40" s="50" t="str">
        <f t="shared" si="4"/>
        <v/>
      </c>
      <c r="AT40" s="111"/>
      <c r="AU40" s="118"/>
      <c r="AV40" s="118"/>
      <c r="AW40" s="119"/>
      <c r="AX40" s="119"/>
      <c r="AY40" s="51" t="str">
        <f t="shared" si="5"/>
        <v/>
      </c>
      <c r="AZ40" s="119"/>
      <c r="BA40" s="130"/>
      <c r="BB40" s="52" t="str">
        <f t="shared" si="1"/>
        <v/>
      </c>
      <c r="BC40" s="52" t="str">
        <f t="shared" si="11"/>
        <v/>
      </c>
      <c r="BD40" s="90"/>
      <c r="BE40" s="119"/>
      <c r="BF40" s="53" t="str" cm="1">
        <f t="array" ref="BF40">IF(LEN($BD40)&lt;1,"",IFERROR(
_xlfn.SWITCH($BD40,
"None","",
"OI &amp; Reflect",(($BC40-$BE40)-($AY40-$AZ40))/($BC40-$BE40),
"OI",($BC40-($AY40-$AZ40))/($BC40),"Scanback",""),""))</f>
        <v/>
      </c>
      <c r="BG40" s="94"/>
      <c r="BH40" s="124"/>
      <c r="BI40" s="93"/>
      <c r="BJ40" s="125"/>
      <c r="BK40" s="90"/>
      <c r="BL40" s="119"/>
      <c r="BM40" s="119"/>
      <c r="BN40" s="90"/>
      <c r="BO40" s="119"/>
      <c r="BP40" s="90"/>
      <c r="BQ40" s="119"/>
      <c r="BR40" s="54" t="str">
        <f t="shared" si="13"/>
        <v/>
      </c>
      <c r="BS40" s="55" t="str" cm="1">
        <f t="array" ref="BS40">IFERROR(
_xlfn.SWITCH($BD40,
0,IF(ISBLANK($BP40),($BQ40-$BC40)/$BQ40,(($BQ40/$BP40)-$BC40)/($BQ40/$BP40)),
"None",IF(ISBLANK($BP40),($BQ40-$BC40)/$BQ40,(($BQ40/$BP40)-$BC40)/($BQ40/$BP40)),
"OI &amp; Reflect",IF(ISBLANK($BP40),($BQ40-($BC40-$BE40))/$BQ40,(($BQ40/$BP40)-($BC40-$BE40))/($BQ40/$BP40)),
"OI",IF(ISBLANK($BP40),($BQ40-$BC40)/$BQ40,(($BQ40/$BP40)-$BC40)/($BQ40/$BP40)),
"Scanback",IF(ISBLANK($BP40),($BQ40-($BC40-$AZ40))/$BQ40,(($BQ40/$BP40)-($BC40-$AZ40))/($BQ40/$BP40))),"")</f>
        <v/>
      </c>
      <c r="BT40" s="111"/>
      <c r="BU40" s="111"/>
      <c r="BV40" s="111"/>
      <c r="BW40" s="111"/>
      <c r="BX40" s="111"/>
      <c r="BY40" s="111"/>
      <c r="BZ40" s="136"/>
      <c r="CA40" s="138"/>
      <c r="CB40" s="93"/>
      <c r="CC40" s="90"/>
      <c r="CD40" s="67" t="str">
        <f t="shared" si="6"/>
        <v/>
      </c>
      <c r="CE40" s="90"/>
      <c r="CF40" s="56" t="str">
        <f t="shared" si="7"/>
        <v/>
      </c>
      <c r="CG40" s="90"/>
      <c r="CH40" s="90"/>
      <c r="CI40" s="90"/>
      <c r="CJ40" s="90"/>
      <c r="CK40" s="90"/>
      <c r="CL40" s="90"/>
      <c r="CM40" s="90"/>
      <c r="CN40" s="130"/>
      <c r="CO40" s="85"/>
      <c r="CP40" s="85"/>
      <c r="CQ40" s="85"/>
      <c r="CR40" s="90"/>
      <c r="CS40" s="90"/>
      <c r="CT40" s="90"/>
      <c r="CU40" s="90"/>
      <c r="CV40" s="90"/>
      <c r="CW40" s="90"/>
      <c r="CX40" s="108"/>
      <c r="CY40" s="89"/>
      <c r="CZ40" s="93"/>
      <c r="DA40" s="94"/>
      <c r="DB40" s="48" t="str">
        <f t="shared" si="8"/>
        <v/>
      </c>
      <c r="DC40" s="90"/>
      <c r="DD40" s="90"/>
      <c r="DE40" s="119"/>
      <c r="DF40" s="90"/>
      <c r="DG40" s="90"/>
      <c r="DH40" s="90"/>
      <c r="DI40" s="90"/>
      <c r="DJ40" s="90"/>
      <c r="DK40" s="90"/>
      <c r="DL40" s="90"/>
      <c r="DM40" s="119"/>
      <c r="DN40" s="142"/>
      <c r="DO40" s="89"/>
      <c r="DP40" s="119"/>
      <c r="DQ40" s="119"/>
      <c r="DR40" s="119"/>
      <c r="DS40" s="125"/>
      <c r="DT40" s="145"/>
      <c r="DU40" s="132"/>
    </row>
    <row r="41" spans="1:125" x14ac:dyDescent="0.25">
      <c r="A41" s="90"/>
      <c r="B41" s="90"/>
      <c r="C41" s="89"/>
      <c r="D41" s="90"/>
      <c r="E41" s="90"/>
      <c r="F41" s="85"/>
      <c r="G41" s="92"/>
      <c r="H41" s="93"/>
      <c r="I41" s="94"/>
      <c r="J41" s="48" t="str">
        <f t="shared" si="3"/>
        <v/>
      </c>
      <c r="K41" s="93"/>
      <c r="L41" s="94"/>
      <c r="M41" s="48" t="str">
        <f t="shared" si="9"/>
        <v/>
      </c>
      <c r="N41" s="85"/>
      <c r="O41" s="94"/>
      <c r="P41" s="48" t="str">
        <f t="shared" si="12"/>
        <v/>
      </c>
      <c r="Q41" s="94"/>
      <c r="R41" s="49" t="str">
        <f t="shared" si="10"/>
        <v/>
      </c>
      <c r="S41" s="89"/>
      <c r="T41" s="90" t="str">
        <f t="shared" si="0"/>
        <v/>
      </c>
      <c r="U41" s="107"/>
      <c r="V41" s="90"/>
      <c r="W41" s="90"/>
      <c r="X41" s="108"/>
      <c r="Y41" s="89"/>
      <c r="Z41" s="90"/>
      <c r="AA41" s="89"/>
      <c r="AB41" s="90"/>
      <c r="AC41" s="85"/>
      <c r="AD41" s="85"/>
      <c r="AE41" s="94"/>
      <c r="AF41" s="94"/>
      <c r="AG41" s="108"/>
      <c r="AH41" s="90"/>
      <c r="AI41" s="107"/>
      <c r="AJ41" s="109"/>
      <c r="AK41" s="93"/>
      <c r="AL41" s="85"/>
      <c r="AM41" s="85"/>
      <c r="AN41" s="85"/>
      <c r="AO41" s="110"/>
      <c r="AP41" s="110"/>
      <c r="AQ41" s="110"/>
      <c r="AR41" s="111"/>
      <c r="AS41" s="50" t="str">
        <f t="shared" si="4"/>
        <v/>
      </c>
      <c r="AT41" s="111"/>
      <c r="AU41" s="118"/>
      <c r="AV41" s="118"/>
      <c r="AW41" s="119"/>
      <c r="AX41" s="119"/>
      <c r="AY41" s="51" t="str">
        <f t="shared" si="5"/>
        <v/>
      </c>
      <c r="AZ41" s="119"/>
      <c r="BA41" s="130"/>
      <c r="BB41" s="52" t="str">
        <f t="shared" si="1"/>
        <v/>
      </c>
      <c r="BC41" s="52" t="str">
        <f t="shared" si="11"/>
        <v/>
      </c>
      <c r="BD41" s="90"/>
      <c r="BE41" s="119"/>
      <c r="BF41" s="53" t="str" cm="1">
        <f t="array" ref="BF41">IF(LEN($BD41)&lt;1,"",IFERROR(
_xlfn.SWITCH($BD41,
"None","",
"OI &amp; Reflect",(($BC41-$BE41)-($AY41-$AZ41))/($BC41-$BE41),
"OI",($BC41-($AY41-$AZ41))/($BC41),"Scanback",""),""))</f>
        <v/>
      </c>
      <c r="BG41" s="94"/>
      <c r="BH41" s="124"/>
      <c r="BI41" s="93"/>
      <c r="BJ41" s="125"/>
      <c r="BK41" s="90"/>
      <c r="BL41" s="119"/>
      <c r="BM41" s="119"/>
      <c r="BN41" s="90"/>
      <c r="BO41" s="119"/>
      <c r="BP41" s="90"/>
      <c r="BQ41" s="119"/>
      <c r="BR41" s="54" t="str">
        <f t="shared" si="13"/>
        <v/>
      </c>
      <c r="BS41" s="55" t="str" cm="1">
        <f t="array" ref="BS41">IFERROR(
_xlfn.SWITCH($BD41,
0,IF(ISBLANK($BP41),($BQ41-$BC41)/$BQ41,(($BQ41/$BP41)-$BC41)/($BQ41/$BP41)),
"None",IF(ISBLANK($BP41),($BQ41-$BC41)/$BQ41,(($BQ41/$BP41)-$BC41)/($BQ41/$BP41)),
"OI &amp; Reflect",IF(ISBLANK($BP41),($BQ41-($BC41-$BE41))/$BQ41,(($BQ41/$BP41)-($BC41-$BE41))/($BQ41/$BP41)),
"OI",IF(ISBLANK($BP41),($BQ41-$BC41)/$BQ41,(($BQ41/$BP41)-$BC41)/($BQ41/$BP41)),
"Scanback",IF(ISBLANK($BP41),($BQ41-($BC41-$AZ41))/$BQ41,(($BQ41/$BP41)-($BC41-$AZ41))/($BQ41/$BP41))),"")</f>
        <v/>
      </c>
      <c r="BT41" s="111"/>
      <c r="BU41" s="111"/>
      <c r="BV41" s="111"/>
      <c r="BW41" s="111"/>
      <c r="BX41" s="111"/>
      <c r="BY41" s="111"/>
      <c r="BZ41" s="136"/>
      <c r="CA41" s="138"/>
      <c r="CB41" s="93"/>
      <c r="CC41" s="90"/>
      <c r="CD41" s="67" t="str">
        <f t="shared" si="6"/>
        <v/>
      </c>
      <c r="CE41" s="90"/>
      <c r="CF41" s="56" t="str">
        <f t="shared" si="7"/>
        <v/>
      </c>
      <c r="CG41" s="90"/>
      <c r="CH41" s="90"/>
      <c r="CI41" s="90"/>
      <c r="CJ41" s="90"/>
      <c r="CK41" s="90"/>
      <c r="CL41" s="90"/>
      <c r="CM41" s="90"/>
      <c r="CN41" s="130"/>
      <c r="CO41" s="85"/>
      <c r="CP41" s="85"/>
      <c r="CQ41" s="85"/>
      <c r="CR41" s="90"/>
      <c r="CS41" s="90"/>
      <c r="CT41" s="90"/>
      <c r="CU41" s="90"/>
      <c r="CV41" s="90"/>
      <c r="CW41" s="90"/>
      <c r="CX41" s="108"/>
      <c r="CY41" s="89"/>
      <c r="CZ41" s="93"/>
      <c r="DA41" s="94"/>
      <c r="DB41" s="48" t="str">
        <f t="shared" si="8"/>
        <v/>
      </c>
      <c r="DC41" s="90"/>
      <c r="DD41" s="90"/>
      <c r="DE41" s="119"/>
      <c r="DF41" s="90"/>
      <c r="DG41" s="90"/>
      <c r="DH41" s="90"/>
      <c r="DI41" s="90"/>
      <c r="DJ41" s="90"/>
      <c r="DK41" s="90"/>
      <c r="DL41" s="90"/>
      <c r="DM41" s="119"/>
      <c r="DN41" s="142"/>
      <c r="DO41" s="89"/>
      <c r="DP41" s="119"/>
      <c r="DQ41" s="119"/>
      <c r="DR41" s="119"/>
      <c r="DS41" s="125"/>
      <c r="DT41" s="145"/>
      <c r="DU41" s="132"/>
    </row>
    <row r="42" spans="1:125" x14ac:dyDescent="0.25">
      <c r="A42" s="90"/>
      <c r="B42" s="90"/>
      <c r="C42" s="89"/>
      <c r="D42" s="90"/>
      <c r="E42" s="90"/>
      <c r="F42" s="85"/>
      <c r="G42" s="92"/>
      <c r="H42" s="93"/>
      <c r="I42" s="94"/>
      <c r="J42" s="48" t="str">
        <f t="shared" si="3"/>
        <v/>
      </c>
      <c r="K42" s="93"/>
      <c r="L42" s="94"/>
      <c r="M42" s="48" t="str">
        <f t="shared" si="9"/>
        <v/>
      </c>
      <c r="N42" s="85"/>
      <c r="O42" s="94"/>
      <c r="P42" s="48" t="str">
        <f t="shared" si="12"/>
        <v/>
      </c>
      <c r="Q42" s="94"/>
      <c r="R42" s="49" t="str">
        <f t="shared" si="10"/>
        <v/>
      </c>
      <c r="S42" s="89"/>
      <c r="T42" s="90" t="str">
        <f t="shared" si="0"/>
        <v/>
      </c>
      <c r="U42" s="107"/>
      <c r="V42" s="90"/>
      <c r="W42" s="90"/>
      <c r="X42" s="108"/>
      <c r="Y42" s="89"/>
      <c r="Z42" s="90"/>
      <c r="AA42" s="89"/>
      <c r="AB42" s="90"/>
      <c r="AC42" s="85"/>
      <c r="AD42" s="85"/>
      <c r="AE42" s="94"/>
      <c r="AF42" s="94"/>
      <c r="AG42" s="108"/>
      <c r="AH42" s="90"/>
      <c r="AI42" s="107"/>
      <c r="AJ42" s="109"/>
      <c r="AK42" s="93"/>
      <c r="AL42" s="85"/>
      <c r="AM42" s="85"/>
      <c r="AN42" s="85"/>
      <c r="AO42" s="110"/>
      <c r="AP42" s="110"/>
      <c r="AQ42" s="110"/>
      <c r="AR42" s="111"/>
      <c r="AS42" s="50" t="str">
        <f t="shared" si="4"/>
        <v/>
      </c>
      <c r="AT42" s="111"/>
      <c r="AU42" s="118"/>
      <c r="AV42" s="118"/>
      <c r="AW42" s="119"/>
      <c r="AX42" s="119"/>
      <c r="AY42" s="51" t="str">
        <f t="shared" si="5"/>
        <v/>
      </c>
      <c r="AZ42" s="119"/>
      <c r="BA42" s="130"/>
      <c r="BB42" s="52" t="str">
        <f t="shared" si="1"/>
        <v/>
      </c>
      <c r="BC42" s="52" t="str">
        <f t="shared" si="11"/>
        <v/>
      </c>
      <c r="BD42" s="90"/>
      <c r="BE42" s="119"/>
      <c r="BF42" s="53" t="str" cm="1">
        <f t="array" ref="BF42">IF(LEN($BD42)&lt;1,"",IFERROR(
_xlfn.SWITCH($BD42,
"None","",
"OI &amp; Reflect",(($BC42-$BE42)-($AY42-$AZ42))/($BC42-$BE42),
"OI",($BC42-($AY42-$AZ42))/($BC42),"Scanback",""),""))</f>
        <v/>
      </c>
      <c r="BG42" s="94"/>
      <c r="BH42" s="124"/>
      <c r="BI42" s="93"/>
      <c r="BJ42" s="125"/>
      <c r="BK42" s="90"/>
      <c r="BL42" s="119"/>
      <c r="BM42" s="119"/>
      <c r="BN42" s="90"/>
      <c r="BO42" s="119"/>
      <c r="BP42" s="90"/>
      <c r="BQ42" s="119"/>
      <c r="BR42" s="54" t="str">
        <f t="shared" si="13"/>
        <v/>
      </c>
      <c r="BS42" s="55" t="str" cm="1">
        <f t="array" ref="BS42">IFERROR(
_xlfn.SWITCH($BD42,
0,IF(ISBLANK($BP42),($BQ42-$BC42)/$BQ42,(($BQ42/$BP42)-$BC42)/($BQ42/$BP42)),
"None",IF(ISBLANK($BP42),($BQ42-$BC42)/$BQ42,(($BQ42/$BP42)-$BC42)/($BQ42/$BP42)),
"OI &amp; Reflect",IF(ISBLANK($BP42),($BQ42-($BC42-$BE42))/$BQ42,(($BQ42/$BP42)-($BC42-$BE42))/($BQ42/$BP42)),
"OI",IF(ISBLANK($BP42),($BQ42-$BC42)/$BQ42,(($BQ42/$BP42)-$BC42)/($BQ42/$BP42)),
"Scanback",IF(ISBLANK($BP42),($BQ42-($BC42-$AZ42))/$BQ42,(($BQ42/$BP42)-($BC42-$AZ42))/($BQ42/$BP42))),"")</f>
        <v/>
      </c>
      <c r="BT42" s="111"/>
      <c r="BU42" s="111"/>
      <c r="BV42" s="111"/>
      <c r="BW42" s="111"/>
      <c r="BX42" s="111"/>
      <c r="BY42" s="111"/>
      <c r="BZ42" s="136"/>
      <c r="CA42" s="138"/>
      <c r="CB42" s="93"/>
      <c r="CC42" s="90"/>
      <c r="CD42" s="67" t="str">
        <f t="shared" si="6"/>
        <v/>
      </c>
      <c r="CE42" s="90"/>
      <c r="CF42" s="56" t="str">
        <f t="shared" si="7"/>
        <v/>
      </c>
      <c r="CG42" s="90"/>
      <c r="CH42" s="90"/>
      <c r="CI42" s="90"/>
      <c r="CJ42" s="90"/>
      <c r="CK42" s="90"/>
      <c r="CL42" s="90"/>
      <c r="CM42" s="90"/>
      <c r="CN42" s="130"/>
      <c r="CO42" s="85"/>
      <c r="CP42" s="85"/>
      <c r="CQ42" s="85"/>
      <c r="CR42" s="90"/>
      <c r="CS42" s="90"/>
      <c r="CT42" s="90"/>
      <c r="CU42" s="90"/>
      <c r="CV42" s="90"/>
      <c r="CW42" s="90"/>
      <c r="CX42" s="108"/>
      <c r="CY42" s="89"/>
      <c r="CZ42" s="93"/>
      <c r="DA42" s="94"/>
      <c r="DB42" s="48" t="str">
        <f t="shared" si="8"/>
        <v/>
      </c>
      <c r="DC42" s="90"/>
      <c r="DD42" s="90"/>
      <c r="DE42" s="119"/>
      <c r="DF42" s="90"/>
      <c r="DG42" s="90"/>
      <c r="DH42" s="90"/>
      <c r="DI42" s="90"/>
      <c r="DJ42" s="90"/>
      <c r="DK42" s="90"/>
      <c r="DL42" s="90"/>
      <c r="DM42" s="119"/>
      <c r="DN42" s="142"/>
      <c r="DO42" s="89"/>
      <c r="DP42" s="119"/>
      <c r="DQ42" s="119"/>
      <c r="DR42" s="119"/>
      <c r="DS42" s="125"/>
      <c r="DT42" s="145"/>
      <c r="DU42" s="132"/>
    </row>
    <row r="43" spans="1:125" x14ac:dyDescent="0.25">
      <c r="A43" s="90"/>
      <c r="B43" s="90"/>
      <c r="C43" s="89"/>
      <c r="D43" s="90"/>
      <c r="E43" s="90"/>
      <c r="F43" s="85"/>
      <c r="G43" s="92"/>
      <c r="H43" s="93"/>
      <c r="I43" s="94"/>
      <c r="J43" s="48" t="str">
        <f t="shared" si="3"/>
        <v/>
      </c>
      <c r="K43" s="93"/>
      <c r="L43" s="94"/>
      <c r="M43" s="48" t="str">
        <f t="shared" si="9"/>
        <v/>
      </c>
      <c r="N43" s="85"/>
      <c r="O43" s="94"/>
      <c r="P43" s="48" t="str">
        <f t="shared" si="12"/>
        <v/>
      </c>
      <c r="Q43" s="94"/>
      <c r="R43" s="49" t="str">
        <f t="shared" si="10"/>
        <v/>
      </c>
      <c r="S43" s="89"/>
      <c r="T43" s="90" t="str">
        <f t="shared" si="0"/>
        <v/>
      </c>
      <c r="U43" s="107"/>
      <c r="V43" s="90"/>
      <c r="W43" s="90"/>
      <c r="X43" s="108"/>
      <c r="Y43" s="89"/>
      <c r="Z43" s="90"/>
      <c r="AA43" s="89"/>
      <c r="AB43" s="90"/>
      <c r="AC43" s="85"/>
      <c r="AD43" s="85"/>
      <c r="AE43" s="94"/>
      <c r="AF43" s="94"/>
      <c r="AG43" s="108"/>
      <c r="AH43" s="90"/>
      <c r="AI43" s="107"/>
      <c r="AJ43" s="109"/>
      <c r="AK43" s="93"/>
      <c r="AL43" s="85"/>
      <c r="AM43" s="85"/>
      <c r="AN43" s="85"/>
      <c r="AO43" s="110"/>
      <c r="AP43" s="110"/>
      <c r="AQ43" s="110"/>
      <c r="AR43" s="111"/>
      <c r="AS43" s="50" t="str">
        <f t="shared" si="4"/>
        <v/>
      </c>
      <c r="AT43" s="111"/>
      <c r="AU43" s="118"/>
      <c r="AV43" s="118"/>
      <c r="AW43" s="119"/>
      <c r="AX43" s="119"/>
      <c r="AY43" s="51" t="str">
        <f t="shared" si="5"/>
        <v/>
      </c>
      <c r="AZ43" s="119"/>
      <c r="BA43" s="130"/>
      <c r="BB43" s="52" t="str">
        <f t="shared" si="1"/>
        <v/>
      </c>
      <c r="BC43" s="52" t="str">
        <f t="shared" si="11"/>
        <v/>
      </c>
      <c r="BD43" s="90"/>
      <c r="BE43" s="119"/>
      <c r="BF43" s="53" t="str" cm="1">
        <f t="array" ref="BF43">IF(LEN($BD43)&lt;1,"",IFERROR(
_xlfn.SWITCH($BD43,
"None","",
"OI &amp; Reflect",(($BC43-$BE43)-($AY43-$AZ43))/($BC43-$BE43),
"OI",($BC43-($AY43-$AZ43))/($BC43),"Scanback",""),""))</f>
        <v/>
      </c>
      <c r="BG43" s="94"/>
      <c r="BH43" s="124"/>
      <c r="BI43" s="93"/>
      <c r="BJ43" s="125"/>
      <c r="BK43" s="90"/>
      <c r="BL43" s="119"/>
      <c r="BM43" s="119"/>
      <c r="BN43" s="90"/>
      <c r="BO43" s="119"/>
      <c r="BP43" s="90"/>
      <c r="BQ43" s="119"/>
      <c r="BR43" s="54" t="str">
        <f t="shared" si="13"/>
        <v/>
      </c>
      <c r="BS43" s="55" t="str" cm="1">
        <f t="array" ref="BS43">IFERROR(
_xlfn.SWITCH($BD43,
0,IF(ISBLANK($BP43),($BQ43-$BC43)/$BQ43,(($BQ43/$BP43)-$BC43)/($BQ43/$BP43)),
"None",IF(ISBLANK($BP43),($BQ43-$BC43)/$BQ43,(($BQ43/$BP43)-$BC43)/($BQ43/$BP43)),
"OI &amp; Reflect",IF(ISBLANK($BP43),($BQ43-($BC43-$BE43))/$BQ43,(($BQ43/$BP43)-($BC43-$BE43))/($BQ43/$BP43)),
"OI",IF(ISBLANK($BP43),($BQ43-$BC43)/$BQ43,(($BQ43/$BP43)-$BC43)/($BQ43/$BP43)),
"Scanback",IF(ISBLANK($BP43),($BQ43-($BC43-$AZ43))/$BQ43,(($BQ43/$BP43)-($BC43-$AZ43))/($BQ43/$BP43))),"")</f>
        <v/>
      </c>
      <c r="BT43" s="111"/>
      <c r="BU43" s="111"/>
      <c r="BV43" s="111"/>
      <c r="BW43" s="111"/>
      <c r="BX43" s="111"/>
      <c r="BY43" s="111"/>
      <c r="BZ43" s="136"/>
      <c r="CA43" s="138"/>
      <c r="CB43" s="93"/>
      <c r="CC43" s="90"/>
      <c r="CD43" s="67" t="str">
        <f t="shared" si="6"/>
        <v/>
      </c>
      <c r="CE43" s="90"/>
      <c r="CF43" s="56" t="str">
        <f t="shared" si="7"/>
        <v/>
      </c>
      <c r="CG43" s="90"/>
      <c r="CH43" s="90"/>
      <c r="CI43" s="90"/>
      <c r="CJ43" s="90"/>
      <c r="CK43" s="90"/>
      <c r="CL43" s="90"/>
      <c r="CM43" s="90"/>
      <c r="CN43" s="130"/>
      <c r="CO43" s="85"/>
      <c r="CP43" s="85"/>
      <c r="CQ43" s="85"/>
      <c r="CR43" s="90"/>
      <c r="CS43" s="90"/>
      <c r="CT43" s="90"/>
      <c r="CU43" s="90"/>
      <c r="CV43" s="90"/>
      <c r="CW43" s="90"/>
      <c r="CX43" s="108"/>
      <c r="CY43" s="89"/>
      <c r="CZ43" s="93"/>
      <c r="DA43" s="94"/>
      <c r="DB43" s="48" t="str">
        <f t="shared" si="8"/>
        <v/>
      </c>
      <c r="DC43" s="90"/>
      <c r="DD43" s="90"/>
      <c r="DE43" s="119"/>
      <c r="DF43" s="90"/>
      <c r="DG43" s="90"/>
      <c r="DH43" s="90"/>
      <c r="DI43" s="90"/>
      <c r="DJ43" s="90"/>
      <c r="DK43" s="90"/>
      <c r="DL43" s="90"/>
      <c r="DM43" s="119"/>
      <c r="DN43" s="142"/>
      <c r="DO43" s="89"/>
      <c r="DP43" s="119"/>
      <c r="DQ43" s="119"/>
      <c r="DR43" s="119"/>
      <c r="DS43" s="125"/>
      <c r="DT43" s="145"/>
      <c r="DU43" s="132"/>
    </row>
    <row r="44" spans="1:125" x14ac:dyDescent="0.25">
      <c r="A44" s="90"/>
      <c r="B44" s="90"/>
      <c r="C44" s="89"/>
      <c r="D44" s="90"/>
      <c r="E44" s="90"/>
      <c r="F44" s="85"/>
      <c r="G44" s="92"/>
      <c r="H44" s="93"/>
      <c r="I44" s="94"/>
      <c r="J44" s="48" t="str">
        <f t="shared" si="3"/>
        <v/>
      </c>
      <c r="K44" s="93"/>
      <c r="L44" s="94"/>
      <c r="M44" s="48" t="str">
        <f t="shared" si="9"/>
        <v/>
      </c>
      <c r="N44" s="85"/>
      <c r="O44" s="94"/>
      <c r="P44" s="48" t="str">
        <f t="shared" si="12"/>
        <v/>
      </c>
      <c r="Q44" s="94"/>
      <c r="R44" s="49" t="str">
        <f t="shared" si="10"/>
        <v/>
      </c>
      <c r="S44" s="89"/>
      <c r="T44" s="90" t="str">
        <f t="shared" si="0"/>
        <v/>
      </c>
      <c r="U44" s="107"/>
      <c r="V44" s="90"/>
      <c r="W44" s="90"/>
      <c r="X44" s="108"/>
      <c r="Y44" s="89"/>
      <c r="Z44" s="90"/>
      <c r="AA44" s="89"/>
      <c r="AB44" s="90"/>
      <c r="AC44" s="85"/>
      <c r="AD44" s="85"/>
      <c r="AE44" s="94"/>
      <c r="AF44" s="94"/>
      <c r="AG44" s="108"/>
      <c r="AH44" s="90"/>
      <c r="AI44" s="107"/>
      <c r="AJ44" s="109"/>
      <c r="AK44" s="93"/>
      <c r="AL44" s="85"/>
      <c r="AM44" s="85"/>
      <c r="AN44" s="85"/>
      <c r="AO44" s="110"/>
      <c r="AP44" s="110"/>
      <c r="AQ44" s="110"/>
      <c r="AR44" s="111"/>
      <c r="AS44" s="50" t="str">
        <f t="shared" si="4"/>
        <v/>
      </c>
      <c r="AT44" s="111"/>
      <c r="AU44" s="118"/>
      <c r="AV44" s="118"/>
      <c r="AW44" s="119"/>
      <c r="AX44" s="119"/>
      <c r="AY44" s="51" t="str">
        <f t="shared" si="5"/>
        <v/>
      </c>
      <c r="AZ44" s="119"/>
      <c r="BA44" s="130"/>
      <c r="BB44" s="52" t="str">
        <f t="shared" si="1"/>
        <v/>
      </c>
      <c r="BC44" s="52" t="str">
        <f t="shared" si="11"/>
        <v/>
      </c>
      <c r="BD44" s="90"/>
      <c r="BE44" s="119"/>
      <c r="BF44" s="53" t="str" cm="1">
        <f t="array" ref="BF44">IF(LEN($BD44)&lt;1,"",IFERROR(
_xlfn.SWITCH($BD44,
"None","",
"OI &amp; Reflect",(($BC44-$BE44)-($AY44-$AZ44))/($BC44-$BE44),
"OI",($BC44-($AY44-$AZ44))/($BC44),"Scanback",""),""))</f>
        <v/>
      </c>
      <c r="BG44" s="94"/>
      <c r="BH44" s="124"/>
      <c r="BI44" s="93"/>
      <c r="BJ44" s="125"/>
      <c r="BK44" s="90"/>
      <c r="BL44" s="119"/>
      <c r="BM44" s="119"/>
      <c r="BN44" s="90"/>
      <c r="BO44" s="119"/>
      <c r="BP44" s="90"/>
      <c r="BQ44" s="119"/>
      <c r="BR44" s="54" t="str">
        <f t="shared" si="13"/>
        <v/>
      </c>
      <c r="BS44" s="55" t="str" cm="1">
        <f t="array" ref="BS44">IFERROR(
_xlfn.SWITCH($BD44,
0,IF(ISBLANK($BP44),($BQ44-$BC44)/$BQ44,(($BQ44/$BP44)-$BC44)/($BQ44/$BP44)),
"None",IF(ISBLANK($BP44),($BQ44-$BC44)/$BQ44,(($BQ44/$BP44)-$BC44)/($BQ44/$BP44)),
"OI &amp; Reflect",IF(ISBLANK($BP44),($BQ44-($BC44-$BE44))/$BQ44,(($BQ44/$BP44)-($BC44-$BE44))/($BQ44/$BP44)),
"OI",IF(ISBLANK($BP44),($BQ44-$BC44)/$BQ44,(($BQ44/$BP44)-$BC44)/($BQ44/$BP44)),
"Scanback",IF(ISBLANK($BP44),($BQ44-($BC44-$AZ44))/$BQ44,(($BQ44/$BP44)-($BC44-$AZ44))/($BQ44/$BP44))),"")</f>
        <v/>
      </c>
      <c r="BT44" s="111"/>
      <c r="BU44" s="111"/>
      <c r="BV44" s="111"/>
      <c r="BW44" s="111"/>
      <c r="BX44" s="111"/>
      <c r="BY44" s="111"/>
      <c r="BZ44" s="136"/>
      <c r="CA44" s="138"/>
      <c r="CB44" s="93"/>
      <c r="CC44" s="90"/>
      <c r="CD44" s="67" t="str">
        <f t="shared" si="6"/>
        <v/>
      </c>
      <c r="CE44" s="90"/>
      <c r="CF44" s="56" t="str">
        <f t="shared" si="7"/>
        <v/>
      </c>
      <c r="CG44" s="90"/>
      <c r="CH44" s="90"/>
      <c r="CI44" s="90"/>
      <c r="CJ44" s="90"/>
      <c r="CK44" s="90"/>
      <c r="CL44" s="90"/>
      <c r="CM44" s="90"/>
      <c r="CN44" s="130"/>
      <c r="CO44" s="85"/>
      <c r="CP44" s="85"/>
      <c r="CQ44" s="85"/>
      <c r="CR44" s="90"/>
      <c r="CS44" s="90"/>
      <c r="CT44" s="90"/>
      <c r="CU44" s="90"/>
      <c r="CV44" s="90"/>
      <c r="CW44" s="90"/>
      <c r="CX44" s="108"/>
      <c r="CY44" s="89"/>
      <c r="CZ44" s="93"/>
      <c r="DA44" s="94"/>
      <c r="DB44" s="48" t="str">
        <f t="shared" si="8"/>
        <v/>
      </c>
      <c r="DC44" s="90"/>
      <c r="DD44" s="90"/>
      <c r="DE44" s="119"/>
      <c r="DF44" s="90"/>
      <c r="DG44" s="90"/>
      <c r="DH44" s="90"/>
      <c r="DI44" s="90"/>
      <c r="DJ44" s="90"/>
      <c r="DK44" s="90"/>
      <c r="DL44" s="90"/>
      <c r="DM44" s="119"/>
      <c r="DN44" s="142"/>
      <c r="DO44" s="89"/>
      <c r="DP44" s="119"/>
      <c r="DQ44" s="119"/>
      <c r="DR44" s="119"/>
      <c r="DS44" s="125"/>
      <c r="DT44" s="145"/>
      <c r="DU44" s="132"/>
    </row>
    <row r="45" spans="1:125" x14ac:dyDescent="0.25">
      <c r="A45" s="90"/>
      <c r="B45" s="90"/>
      <c r="C45" s="89"/>
      <c r="D45" s="90"/>
      <c r="E45" s="90"/>
      <c r="F45" s="85"/>
      <c r="G45" s="92"/>
      <c r="H45" s="93"/>
      <c r="I45" s="94"/>
      <c r="J45" s="48" t="str">
        <f t="shared" si="3"/>
        <v/>
      </c>
      <c r="K45" s="93"/>
      <c r="L45" s="94"/>
      <c r="M45" s="48" t="str">
        <f t="shared" si="9"/>
        <v/>
      </c>
      <c r="N45" s="85"/>
      <c r="O45" s="94"/>
      <c r="P45" s="48" t="str">
        <f t="shared" si="12"/>
        <v/>
      </c>
      <c r="Q45" s="94"/>
      <c r="R45" s="49" t="str">
        <f t="shared" si="10"/>
        <v/>
      </c>
      <c r="S45" s="89"/>
      <c r="T45" s="90" t="str">
        <f t="shared" si="0"/>
        <v/>
      </c>
      <c r="U45" s="107"/>
      <c r="V45" s="90"/>
      <c r="W45" s="90"/>
      <c r="X45" s="108"/>
      <c r="Y45" s="89"/>
      <c r="Z45" s="90"/>
      <c r="AA45" s="89"/>
      <c r="AB45" s="90"/>
      <c r="AC45" s="85"/>
      <c r="AD45" s="85"/>
      <c r="AE45" s="94"/>
      <c r="AF45" s="94"/>
      <c r="AG45" s="108"/>
      <c r="AH45" s="90"/>
      <c r="AI45" s="107"/>
      <c r="AJ45" s="109"/>
      <c r="AK45" s="93"/>
      <c r="AL45" s="85"/>
      <c r="AM45" s="85"/>
      <c r="AN45" s="85"/>
      <c r="AO45" s="110"/>
      <c r="AP45" s="110"/>
      <c r="AQ45" s="110"/>
      <c r="AR45" s="111"/>
      <c r="AS45" s="50" t="str">
        <f t="shared" si="4"/>
        <v/>
      </c>
      <c r="AT45" s="111"/>
      <c r="AU45" s="118"/>
      <c r="AV45" s="118"/>
      <c r="AW45" s="119"/>
      <c r="AX45" s="119"/>
      <c r="AY45" s="51" t="str">
        <f t="shared" si="5"/>
        <v/>
      </c>
      <c r="AZ45" s="119"/>
      <c r="BA45" s="130"/>
      <c r="BB45" s="52" t="str">
        <f t="shared" si="1"/>
        <v/>
      </c>
      <c r="BC45" s="52" t="str">
        <f t="shared" si="11"/>
        <v/>
      </c>
      <c r="BD45" s="90"/>
      <c r="BE45" s="119"/>
      <c r="BF45" s="53" t="str" cm="1">
        <f t="array" ref="BF45">IF(LEN($BD45)&lt;1,"",IFERROR(
_xlfn.SWITCH($BD45,
"None","",
"OI &amp; Reflect",(($BC45-$BE45)-($AY45-$AZ45))/($BC45-$BE45),
"OI",($BC45-($AY45-$AZ45))/($BC45),"Scanback",""),""))</f>
        <v/>
      </c>
      <c r="BG45" s="94"/>
      <c r="BH45" s="124"/>
      <c r="BI45" s="93"/>
      <c r="BJ45" s="125"/>
      <c r="BK45" s="90"/>
      <c r="BL45" s="119"/>
      <c r="BM45" s="119"/>
      <c r="BN45" s="90"/>
      <c r="BO45" s="119"/>
      <c r="BP45" s="90"/>
      <c r="BQ45" s="119"/>
      <c r="BR45" s="54" t="str">
        <f t="shared" si="13"/>
        <v/>
      </c>
      <c r="BS45" s="55" t="str" cm="1">
        <f t="array" ref="BS45">IFERROR(
_xlfn.SWITCH($BD45,
0,IF(ISBLANK($BP45),($BQ45-$BC45)/$BQ45,(($BQ45/$BP45)-$BC45)/($BQ45/$BP45)),
"None",IF(ISBLANK($BP45),($BQ45-$BC45)/$BQ45,(($BQ45/$BP45)-$BC45)/($BQ45/$BP45)),
"OI &amp; Reflect",IF(ISBLANK($BP45),($BQ45-($BC45-$BE45))/$BQ45,(($BQ45/$BP45)-($BC45-$BE45))/($BQ45/$BP45)),
"OI",IF(ISBLANK($BP45),($BQ45-$BC45)/$BQ45,(($BQ45/$BP45)-$BC45)/($BQ45/$BP45)),
"Scanback",IF(ISBLANK($BP45),($BQ45-($BC45-$AZ45))/$BQ45,(($BQ45/$BP45)-($BC45-$AZ45))/($BQ45/$BP45))),"")</f>
        <v/>
      </c>
      <c r="BT45" s="111"/>
      <c r="BU45" s="111"/>
      <c r="BV45" s="111"/>
      <c r="BW45" s="111"/>
      <c r="BX45" s="111"/>
      <c r="BY45" s="111"/>
      <c r="BZ45" s="136"/>
      <c r="CA45" s="138"/>
      <c r="CB45" s="93"/>
      <c r="CC45" s="90"/>
      <c r="CD45" s="67" t="str">
        <f t="shared" si="6"/>
        <v/>
      </c>
      <c r="CE45" s="90"/>
      <c r="CF45" s="56" t="str">
        <f t="shared" si="7"/>
        <v/>
      </c>
      <c r="CG45" s="90"/>
      <c r="CH45" s="90"/>
      <c r="CI45" s="90"/>
      <c r="CJ45" s="90"/>
      <c r="CK45" s="90"/>
      <c r="CL45" s="90"/>
      <c r="CM45" s="90"/>
      <c r="CN45" s="130"/>
      <c r="CO45" s="85"/>
      <c r="CP45" s="85"/>
      <c r="CQ45" s="85"/>
      <c r="CR45" s="90"/>
      <c r="CS45" s="90"/>
      <c r="CT45" s="90"/>
      <c r="CU45" s="90"/>
      <c r="CV45" s="90"/>
      <c r="CW45" s="90"/>
      <c r="CX45" s="108"/>
      <c r="CY45" s="89"/>
      <c r="CZ45" s="93"/>
      <c r="DA45" s="94"/>
      <c r="DB45" s="48" t="str">
        <f t="shared" si="8"/>
        <v/>
      </c>
      <c r="DC45" s="90"/>
      <c r="DD45" s="90"/>
      <c r="DE45" s="119"/>
      <c r="DF45" s="90"/>
      <c r="DG45" s="90"/>
      <c r="DH45" s="90"/>
      <c r="DI45" s="90"/>
      <c r="DJ45" s="90"/>
      <c r="DK45" s="90"/>
      <c r="DL45" s="90"/>
      <c r="DM45" s="119"/>
      <c r="DN45" s="142"/>
      <c r="DO45" s="89"/>
      <c r="DP45" s="119"/>
      <c r="DQ45" s="119"/>
      <c r="DR45" s="119"/>
      <c r="DS45" s="125"/>
      <c r="DT45" s="145"/>
      <c r="DU45" s="132"/>
    </row>
    <row r="46" spans="1:125" x14ac:dyDescent="0.25">
      <c r="A46" s="90"/>
      <c r="B46" s="90"/>
      <c r="C46" s="89"/>
      <c r="D46" s="90"/>
      <c r="E46" s="90"/>
      <c r="F46" s="85"/>
      <c r="G46" s="92"/>
      <c r="H46" s="93"/>
      <c r="I46" s="94"/>
      <c r="J46" s="48" t="str">
        <f t="shared" si="3"/>
        <v/>
      </c>
      <c r="K46" s="93"/>
      <c r="L46" s="94"/>
      <c r="M46" s="48" t="str">
        <f t="shared" si="9"/>
        <v/>
      </c>
      <c r="N46" s="85"/>
      <c r="O46" s="94"/>
      <c r="P46" s="48" t="str">
        <f t="shared" si="12"/>
        <v/>
      </c>
      <c r="Q46" s="94"/>
      <c r="R46" s="49" t="str">
        <f t="shared" si="10"/>
        <v/>
      </c>
      <c r="S46" s="89"/>
      <c r="T46" s="90" t="str">
        <f t="shared" si="0"/>
        <v/>
      </c>
      <c r="U46" s="107"/>
      <c r="V46" s="90"/>
      <c r="W46" s="90"/>
      <c r="X46" s="108"/>
      <c r="Y46" s="89"/>
      <c r="Z46" s="90"/>
      <c r="AA46" s="89"/>
      <c r="AB46" s="90"/>
      <c r="AC46" s="85"/>
      <c r="AD46" s="85"/>
      <c r="AE46" s="94"/>
      <c r="AF46" s="94"/>
      <c r="AG46" s="108"/>
      <c r="AH46" s="90"/>
      <c r="AI46" s="107"/>
      <c r="AJ46" s="109"/>
      <c r="AK46" s="93"/>
      <c r="AL46" s="85"/>
      <c r="AM46" s="85"/>
      <c r="AN46" s="85"/>
      <c r="AO46" s="110"/>
      <c r="AP46" s="110"/>
      <c r="AQ46" s="110"/>
      <c r="AR46" s="111"/>
      <c r="AS46" s="50" t="str">
        <f t="shared" si="4"/>
        <v/>
      </c>
      <c r="AT46" s="111"/>
      <c r="AU46" s="118"/>
      <c r="AV46" s="118"/>
      <c r="AW46" s="119"/>
      <c r="AX46" s="119"/>
      <c r="AY46" s="51" t="str">
        <f t="shared" si="5"/>
        <v/>
      </c>
      <c r="AZ46" s="119"/>
      <c r="BA46" s="130"/>
      <c r="BB46" s="52" t="str">
        <f t="shared" si="1"/>
        <v/>
      </c>
      <c r="BC46" s="52" t="str">
        <f t="shared" si="11"/>
        <v/>
      </c>
      <c r="BD46" s="90"/>
      <c r="BE46" s="119"/>
      <c r="BF46" s="53" t="str" cm="1">
        <f t="array" ref="BF46">IF(LEN($BD46)&lt;1,"",IFERROR(
_xlfn.SWITCH($BD46,
"None","",
"OI &amp; Reflect",(($BC46-$BE46)-($AY46-$AZ46))/($BC46-$BE46),
"OI",($BC46-($AY46-$AZ46))/($BC46),"Scanback",""),""))</f>
        <v/>
      </c>
      <c r="BG46" s="94"/>
      <c r="BH46" s="124"/>
      <c r="BI46" s="93"/>
      <c r="BJ46" s="125"/>
      <c r="BK46" s="90"/>
      <c r="BL46" s="119"/>
      <c r="BM46" s="119"/>
      <c r="BN46" s="90"/>
      <c r="BO46" s="119"/>
      <c r="BP46" s="90"/>
      <c r="BQ46" s="119"/>
      <c r="BR46" s="54" t="str">
        <f t="shared" si="13"/>
        <v/>
      </c>
      <c r="BS46" s="55" t="str" cm="1">
        <f t="array" ref="BS46">IFERROR(
_xlfn.SWITCH($BD46,
0,IF(ISBLANK($BP46),($BQ46-$BC46)/$BQ46,(($BQ46/$BP46)-$BC46)/($BQ46/$BP46)),
"None",IF(ISBLANK($BP46),($BQ46-$BC46)/$BQ46,(($BQ46/$BP46)-$BC46)/($BQ46/$BP46)),
"OI &amp; Reflect",IF(ISBLANK($BP46),($BQ46-($BC46-$BE46))/$BQ46,(($BQ46/$BP46)-($BC46-$BE46))/($BQ46/$BP46)),
"OI",IF(ISBLANK($BP46),($BQ46-$BC46)/$BQ46,(($BQ46/$BP46)-$BC46)/($BQ46/$BP46)),
"Scanback",IF(ISBLANK($BP46),($BQ46-($BC46-$AZ46))/$BQ46,(($BQ46/$BP46)-($BC46-$AZ46))/($BQ46/$BP46))),"")</f>
        <v/>
      </c>
      <c r="BT46" s="111"/>
      <c r="BU46" s="111"/>
      <c r="BV46" s="111"/>
      <c r="BW46" s="111"/>
      <c r="BX46" s="111"/>
      <c r="BY46" s="111"/>
      <c r="BZ46" s="136"/>
      <c r="CA46" s="138"/>
      <c r="CB46" s="93"/>
      <c r="CC46" s="90"/>
      <c r="CD46" s="67" t="str">
        <f t="shared" si="6"/>
        <v/>
      </c>
      <c r="CE46" s="90"/>
      <c r="CF46" s="56" t="str">
        <f t="shared" si="7"/>
        <v/>
      </c>
      <c r="CG46" s="90"/>
      <c r="CH46" s="90"/>
      <c r="CI46" s="90"/>
      <c r="CJ46" s="90"/>
      <c r="CK46" s="90"/>
      <c r="CL46" s="90"/>
      <c r="CM46" s="90"/>
      <c r="CN46" s="130"/>
      <c r="CO46" s="85"/>
      <c r="CP46" s="85"/>
      <c r="CQ46" s="85"/>
      <c r="CR46" s="90"/>
      <c r="CS46" s="90"/>
      <c r="CT46" s="90"/>
      <c r="CU46" s="90"/>
      <c r="CV46" s="90"/>
      <c r="CW46" s="90"/>
      <c r="CX46" s="108"/>
      <c r="CY46" s="89"/>
      <c r="CZ46" s="93"/>
      <c r="DA46" s="94"/>
      <c r="DB46" s="48" t="str">
        <f t="shared" si="8"/>
        <v/>
      </c>
      <c r="DC46" s="90"/>
      <c r="DD46" s="90"/>
      <c r="DE46" s="119"/>
      <c r="DF46" s="90"/>
      <c r="DG46" s="90"/>
      <c r="DH46" s="90"/>
      <c r="DI46" s="90"/>
      <c r="DJ46" s="90"/>
      <c r="DK46" s="90"/>
      <c r="DL46" s="90"/>
      <c r="DM46" s="119"/>
      <c r="DN46" s="142"/>
      <c r="DO46" s="89"/>
      <c r="DP46" s="119"/>
      <c r="DQ46" s="119"/>
      <c r="DR46" s="119"/>
      <c r="DS46" s="125"/>
      <c r="DT46" s="145"/>
      <c r="DU46" s="132"/>
    </row>
    <row r="47" spans="1:125" x14ac:dyDescent="0.25">
      <c r="A47" s="90"/>
      <c r="B47" s="90"/>
      <c r="C47" s="89"/>
      <c r="D47" s="90"/>
      <c r="E47" s="90"/>
      <c r="F47" s="85"/>
      <c r="G47" s="92"/>
      <c r="H47" s="93"/>
      <c r="I47" s="94"/>
      <c r="J47" s="48" t="str">
        <f t="shared" si="3"/>
        <v/>
      </c>
      <c r="K47" s="93"/>
      <c r="L47" s="94"/>
      <c r="M47" s="48" t="str">
        <f t="shared" si="9"/>
        <v/>
      </c>
      <c r="N47" s="85"/>
      <c r="O47" s="94"/>
      <c r="P47" s="48" t="str">
        <f t="shared" si="12"/>
        <v/>
      </c>
      <c r="Q47" s="94"/>
      <c r="R47" s="49" t="str">
        <f t="shared" si="10"/>
        <v/>
      </c>
      <c r="S47" s="89"/>
      <c r="T47" s="90" t="str">
        <f t="shared" si="0"/>
        <v/>
      </c>
      <c r="U47" s="107"/>
      <c r="V47" s="90"/>
      <c r="W47" s="90"/>
      <c r="X47" s="108"/>
      <c r="Y47" s="89"/>
      <c r="Z47" s="90"/>
      <c r="AA47" s="89"/>
      <c r="AB47" s="90"/>
      <c r="AC47" s="85"/>
      <c r="AD47" s="85"/>
      <c r="AE47" s="94"/>
      <c r="AF47" s="94"/>
      <c r="AG47" s="108"/>
      <c r="AH47" s="90"/>
      <c r="AI47" s="107"/>
      <c r="AJ47" s="109"/>
      <c r="AK47" s="93"/>
      <c r="AL47" s="85"/>
      <c r="AM47" s="85"/>
      <c r="AN47" s="85"/>
      <c r="AO47" s="110"/>
      <c r="AP47" s="110"/>
      <c r="AQ47" s="110"/>
      <c r="AR47" s="111"/>
      <c r="AS47" s="50" t="str">
        <f t="shared" si="4"/>
        <v/>
      </c>
      <c r="AT47" s="111"/>
      <c r="AU47" s="118"/>
      <c r="AV47" s="118"/>
      <c r="AW47" s="119"/>
      <c r="AX47" s="119"/>
      <c r="AY47" s="51" t="str">
        <f t="shared" si="5"/>
        <v/>
      </c>
      <c r="AZ47" s="119"/>
      <c r="BA47" s="130"/>
      <c r="BB47" s="52" t="str">
        <f t="shared" si="1"/>
        <v/>
      </c>
      <c r="BC47" s="52" t="str">
        <f t="shared" si="11"/>
        <v/>
      </c>
      <c r="BD47" s="90"/>
      <c r="BE47" s="119"/>
      <c r="BF47" s="53" t="str" cm="1">
        <f t="array" ref="BF47">IF(LEN($BD47)&lt;1,"",IFERROR(
_xlfn.SWITCH($BD47,
"None","",
"OI &amp; Reflect",(($BC47-$BE47)-($AY47-$AZ47))/($BC47-$BE47),
"OI",($BC47-($AY47-$AZ47))/($BC47),"Scanback",""),""))</f>
        <v/>
      </c>
      <c r="BG47" s="94"/>
      <c r="BH47" s="124"/>
      <c r="BI47" s="93"/>
      <c r="BJ47" s="125"/>
      <c r="BK47" s="90"/>
      <c r="BL47" s="119"/>
      <c r="BM47" s="119"/>
      <c r="BN47" s="90"/>
      <c r="BO47" s="119"/>
      <c r="BP47" s="90"/>
      <c r="BQ47" s="119"/>
      <c r="BR47" s="54" t="str">
        <f t="shared" si="13"/>
        <v/>
      </c>
      <c r="BS47" s="55" t="str" cm="1">
        <f t="array" ref="BS47">IFERROR(
_xlfn.SWITCH($BD47,
0,IF(ISBLANK($BP47),($BQ47-$BC47)/$BQ47,(($BQ47/$BP47)-$BC47)/($BQ47/$BP47)),
"None",IF(ISBLANK($BP47),($BQ47-$BC47)/$BQ47,(($BQ47/$BP47)-$BC47)/($BQ47/$BP47)),
"OI &amp; Reflect",IF(ISBLANK($BP47),($BQ47-($BC47-$BE47))/$BQ47,(($BQ47/$BP47)-($BC47-$BE47))/($BQ47/$BP47)),
"OI",IF(ISBLANK($BP47),($BQ47-$BC47)/$BQ47,(($BQ47/$BP47)-$BC47)/($BQ47/$BP47)),
"Scanback",IF(ISBLANK($BP47),($BQ47-($BC47-$AZ47))/$BQ47,(($BQ47/$BP47)-($BC47-$AZ47))/($BQ47/$BP47))),"")</f>
        <v/>
      </c>
      <c r="BT47" s="111"/>
      <c r="BU47" s="111"/>
      <c r="BV47" s="111"/>
      <c r="BW47" s="111"/>
      <c r="BX47" s="111"/>
      <c r="BY47" s="111"/>
      <c r="BZ47" s="136"/>
      <c r="CA47" s="138"/>
      <c r="CB47" s="93"/>
      <c r="CC47" s="90"/>
      <c r="CD47" s="67" t="str">
        <f t="shared" si="6"/>
        <v/>
      </c>
      <c r="CE47" s="90"/>
      <c r="CF47" s="56" t="str">
        <f t="shared" si="7"/>
        <v/>
      </c>
      <c r="CG47" s="90"/>
      <c r="CH47" s="90"/>
      <c r="CI47" s="90"/>
      <c r="CJ47" s="90"/>
      <c r="CK47" s="90"/>
      <c r="CL47" s="90"/>
      <c r="CM47" s="90"/>
      <c r="CN47" s="130"/>
      <c r="CO47" s="85"/>
      <c r="CP47" s="85"/>
      <c r="CQ47" s="85"/>
      <c r="CR47" s="90"/>
      <c r="CS47" s="90"/>
      <c r="CT47" s="90"/>
      <c r="CU47" s="90"/>
      <c r="CV47" s="90"/>
      <c r="CW47" s="90"/>
      <c r="CX47" s="108"/>
      <c r="CY47" s="89"/>
      <c r="CZ47" s="93"/>
      <c r="DA47" s="94"/>
      <c r="DB47" s="48" t="str">
        <f t="shared" si="8"/>
        <v/>
      </c>
      <c r="DC47" s="90"/>
      <c r="DD47" s="90"/>
      <c r="DE47" s="119"/>
      <c r="DF47" s="90"/>
      <c r="DG47" s="90"/>
      <c r="DH47" s="90"/>
      <c r="DI47" s="90"/>
      <c r="DJ47" s="90"/>
      <c r="DK47" s="90"/>
      <c r="DL47" s="90"/>
      <c r="DM47" s="119"/>
      <c r="DN47" s="142"/>
      <c r="DO47" s="89"/>
      <c r="DP47" s="119"/>
      <c r="DQ47" s="119"/>
      <c r="DR47" s="119"/>
      <c r="DS47" s="125"/>
      <c r="DT47" s="145"/>
      <c r="DU47" s="132"/>
    </row>
    <row r="48" spans="1:125" x14ac:dyDescent="0.25">
      <c r="A48" s="90"/>
      <c r="B48" s="90"/>
      <c r="C48" s="89"/>
      <c r="D48" s="90"/>
      <c r="E48" s="90"/>
      <c r="F48" s="85"/>
      <c r="G48" s="92"/>
      <c r="H48" s="93"/>
      <c r="I48" s="94"/>
      <c r="J48" s="48" t="str">
        <f t="shared" si="3"/>
        <v/>
      </c>
      <c r="K48" s="93"/>
      <c r="L48" s="94"/>
      <c r="M48" s="48" t="str">
        <f t="shared" si="9"/>
        <v/>
      </c>
      <c r="N48" s="85"/>
      <c r="O48" s="94"/>
      <c r="P48" s="48" t="str">
        <f t="shared" si="12"/>
        <v/>
      </c>
      <c r="Q48" s="94"/>
      <c r="R48" s="49" t="str">
        <f t="shared" si="10"/>
        <v/>
      </c>
      <c r="S48" s="89"/>
      <c r="T48" s="90" t="str">
        <f t="shared" si="0"/>
        <v/>
      </c>
      <c r="U48" s="107"/>
      <c r="V48" s="90"/>
      <c r="W48" s="90"/>
      <c r="X48" s="108"/>
      <c r="Y48" s="89"/>
      <c r="Z48" s="90"/>
      <c r="AA48" s="89"/>
      <c r="AB48" s="90"/>
      <c r="AC48" s="85"/>
      <c r="AD48" s="85"/>
      <c r="AE48" s="94"/>
      <c r="AF48" s="94"/>
      <c r="AG48" s="108"/>
      <c r="AH48" s="90"/>
      <c r="AI48" s="107"/>
      <c r="AJ48" s="109"/>
      <c r="AK48" s="93"/>
      <c r="AL48" s="85"/>
      <c r="AM48" s="85"/>
      <c r="AN48" s="85"/>
      <c r="AO48" s="110"/>
      <c r="AP48" s="110"/>
      <c r="AQ48" s="110"/>
      <c r="AR48" s="111"/>
      <c r="AS48" s="50" t="str">
        <f t="shared" si="4"/>
        <v/>
      </c>
      <c r="AT48" s="111"/>
      <c r="AU48" s="118"/>
      <c r="AV48" s="118"/>
      <c r="AW48" s="119"/>
      <c r="AX48" s="119"/>
      <c r="AY48" s="51" t="str">
        <f t="shared" si="5"/>
        <v/>
      </c>
      <c r="AZ48" s="119"/>
      <c r="BA48" s="130"/>
      <c r="BB48" s="52" t="str">
        <f t="shared" si="1"/>
        <v/>
      </c>
      <c r="BC48" s="52" t="str">
        <f t="shared" si="11"/>
        <v/>
      </c>
      <c r="BD48" s="90"/>
      <c r="BE48" s="119"/>
      <c r="BF48" s="53" t="str" cm="1">
        <f t="array" ref="BF48">IF(LEN($BD48)&lt;1,"",IFERROR(
_xlfn.SWITCH($BD48,
"None","",
"OI &amp; Reflect",(($BC48-$BE48)-($AY48-$AZ48))/($BC48-$BE48),
"OI",($BC48-($AY48-$AZ48))/($BC48),"Scanback",""),""))</f>
        <v/>
      </c>
      <c r="BG48" s="94"/>
      <c r="BH48" s="124"/>
      <c r="BI48" s="93"/>
      <c r="BJ48" s="125"/>
      <c r="BK48" s="90"/>
      <c r="BL48" s="119"/>
      <c r="BM48" s="119"/>
      <c r="BN48" s="90"/>
      <c r="BO48" s="119"/>
      <c r="BP48" s="90"/>
      <c r="BQ48" s="119"/>
      <c r="BR48" s="54" t="str">
        <f t="shared" si="13"/>
        <v/>
      </c>
      <c r="BS48" s="55" t="str" cm="1">
        <f t="array" ref="BS48">IFERROR(
_xlfn.SWITCH($BD48,
0,IF(ISBLANK($BP48),($BQ48-$BC48)/$BQ48,(($BQ48/$BP48)-$BC48)/($BQ48/$BP48)),
"None",IF(ISBLANK($BP48),($BQ48-$BC48)/$BQ48,(($BQ48/$BP48)-$BC48)/($BQ48/$BP48)),
"OI &amp; Reflect",IF(ISBLANK($BP48),($BQ48-($BC48-$BE48))/$BQ48,(($BQ48/$BP48)-($BC48-$BE48))/($BQ48/$BP48)),
"OI",IF(ISBLANK($BP48),($BQ48-$BC48)/$BQ48,(($BQ48/$BP48)-$BC48)/($BQ48/$BP48)),
"Scanback",IF(ISBLANK($BP48),($BQ48-($BC48-$AZ48))/$BQ48,(($BQ48/$BP48)-($BC48-$AZ48))/($BQ48/$BP48))),"")</f>
        <v/>
      </c>
      <c r="BT48" s="111"/>
      <c r="BU48" s="111"/>
      <c r="BV48" s="111"/>
      <c r="BW48" s="111"/>
      <c r="BX48" s="111"/>
      <c r="BY48" s="111"/>
      <c r="BZ48" s="136"/>
      <c r="CA48" s="138"/>
      <c r="CB48" s="93"/>
      <c r="CC48" s="90"/>
      <c r="CD48" s="67" t="str">
        <f t="shared" si="6"/>
        <v/>
      </c>
      <c r="CE48" s="90"/>
      <c r="CF48" s="56" t="str">
        <f t="shared" si="7"/>
        <v/>
      </c>
      <c r="CG48" s="90"/>
      <c r="CH48" s="90"/>
      <c r="CI48" s="90"/>
      <c r="CJ48" s="90"/>
      <c r="CK48" s="90"/>
      <c r="CL48" s="90"/>
      <c r="CM48" s="90"/>
      <c r="CN48" s="130"/>
      <c r="CO48" s="85"/>
      <c r="CP48" s="85"/>
      <c r="CQ48" s="85"/>
      <c r="CR48" s="90"/>
      <c r="CS48" s="90"/>
      <c r="CT48" s="90"/>
      <c r="CU48" s="90"/>
      <c r="CV48" s="90"/>
      <c r="CW48" s="90"/>
      <c r="CX48" s="108"/>
      <c r="CY48" s="89"/>
      <c r="CZ48" s="93"/>
      <c r="DA48" s="94"/>
      <c r="DB48" s="48" t="str">
        <f t="shared" si="8"/>
        <v/>
      </c>
      <c r="DC48" s="90"/>
      <c r="DD48" s="90"/>
      <c r="DE48" s="119"/>
      <c r="DF48" s="90"/>
      <c r="DG48" s="90"/>
      <c r="DH48" s="90"/>
      <c r="DI48" s="90"/>
      <c r="DJ48" s="90"/>
      <c r="DK48" s="90"/>
      <c r="DL48" s="90"/>
      <c r="DM48" s="119"/>
      <c r="DN48" s="142"/>
      <c r="DO48" s="89"/>
      <c r="DP48" s="119"/>
      <c r="DQ48" s="119"/>
      <c r="DR48" s="119"/>
      <c r="DS48" s="125"/>
      <c r="DT48" s="145"/>
      <c r="DU48" s="132"/>
    </row>
    <row r="49" spans="1:125" x14ac:dyDescent="0.25">
      <c r="A49" s="90"/>
      <c r="B49" s="90"/>
      <c r="C49" s="89"/>
      <c r="D49" s="90"/>
      <c r="E49" s="90"/>
      <c r="F49" s="85"/>
      <c r="G49" s="92"/>
      <c r="H49" s="93"/>
      <c r="I49" s="94"/>
      <c r="J49" s="48" t="str">
        <f t="shared" si="3"/>
        <v/>
      </c>
      <c r="K49" s="93"/>
      <c r="L49" s="94"/>
      <c r="M49" s="48" t="str">
        <f t="shared" si="9"/>
        <v/>
      </c>
      <c r="N49" s="85"/>
      <c r="O49" s="94"/>
      <c r="P49" s="48" t="str">
        <f t="shared" si="12"/>
        <v/>
      </c>
      <c r="Q49" s="94"/>
      <c r="R49" s="49" t="str">
        <f t="shared" si="10"/>
        <v/>
      </c>
      <c r="S49" s="89"/>
      <c r="T49" s="90" t="str">
        <f t="shared" si="0"/>
        <v/>
      </c>
      <c r="U49" s="107"/>
      <c r="V49" s="90"/>
      <c r="W49" s="90"/>
      <c r="X49" s="108"/>
      <c r="Y49" s="89"/>
      <c r="Z49" s="90"/>
      <c r="AA49" s="89"/>
      <c r="AB49" s="90"/>
      <c r="AC49" s="85"/>
      <c r="AD49" s="85"/>
      <c r="AE49" s="94"/>
      <c r="AF49" s="94"/>
      <c r="AG49" s="108"/>
      <c r="AH49" s="90"/>
      <c r="AI49" s="107"/>
      <c r="AJ49" s="109"/>
      <c r="AK49" s="93"/>
      <c r="AL49" s="85"/>
      <c r="AM49" s="85"/>
      <c r="AN49" s="85"/>
      <c r="AO49" s="110"/>
      <c r="AP49" s="110"/>
      <c r="AQ49" s="110"/>
      <c r="AR49" s="111"/>
      <c r="AS49" s="50" t="str">
        <f t="shared" si="4"/>
        <v/>
      </c>
      <c r="AT49" s="111"/>
      <c r="AU49" s="118"/>
      <c r="AV49" s="118"/>
      <c r="AW49" s="119"/>
      <c r="AX49" s="119"/>
      <c r="AY49" s="51" t="str">
        <f t="shared" si="5"/>
        <v/>
      </c>
      <c r="AZ49" s="119"/>
      <c r="BA49" s="130"/>
      <c r="BB49" s="52" t="str">
        <f t="shared" si="1"/>
        <v/>
      </c>
      <c r="BC49" s="52" t="str">
        <f t="shared" si="11"/>
        <v/>
      </c>
      <c r="BD49" s="90"/>
      <c r="BE49" s="119"/>
      <c r="BF49" s="53" t="str" cm="1">
        <f t="array" ref="BF49">IF(LEN($BD49)&lt;1,"",IFERROR(
_xlfn.SWITCH($BD49,
"None","",
"OI &amp; Reflect",(($BC49-$BE49)-($AY49-$AZ49))/($BC49-$BE49),
"OI",($BC49-($AY49-$AZ49))/($BC49),"Scanback",""),""))</f>
        <v/>
      </c>
      <c r="BG49" s="94"/>
      <c r="BH49" s="124"/>
      <c r="BI49" s="93"/>
      <c r="BJ49" s="125"/>
      <c r="BK49" s="90"/>
      <c r="BL49" s="119"/>
      <c r="BM49" s="119"/>
      <c r="BN49" s="90"/>
      <c r="BO49" s="119"/>
      <c r="BP49" s="90"/>
      <c r="BQ49" s="119"/>
      <c r="BR49" s="54" t="str">
        <f t="shared" si="13"/>
        <v/>
      </c>
      <c r="BS49" s="55" t="str" cm="1">
        <f t="array" ref="BS49">IFERROR(
_xlfn.SWITCH($BD49,
0,IF(ISBLANK($BP49),($BQ49-$BC49)/$BQ49,(($BQ49/$BP49)-$BC49)/($BQ49/$BP49)),
"None",IF(ISBLANK($BP49),($BQ49-$BC49)/$BQ49,(($BQ49/$BP49)-$BC49)/($BQ49/$BP49)),
"OI &amp; Reflect",IF(ISBLANK($BP49),($BQ49-($BC49-$BE49))/$BQ49,(($BQ49/$BP49)-($BC49-$BE49))/($BQ49/$BP49)),
"OI",IF(ISBLANK($BP49),($BQ49-$BC49)/$BQ49,(($BQ49/$BP49)-$BC49)/($BQ49/$BP49)),
"Scanback",IF(ISBLANK($BP49),($BQ49-($BC49-$AZ49))/$BQ49,(($BQ49/$BP49)-($BC49-$AZ49))/($BQ49/$BP49))),"")</f>
        <v/>
      </c>
      <c r="BT49" s="111"/>
      <c r="BU49" s="111"/>
      <c r="BV49" s="111"/>
      <c r="BW49" s="111"/>
      <c r="BX49" s="111"/>
      <c r="BY49" s="111"/>
      <c r="BZ49" s="136"/>
      <c r="CA49" s="138"/>
      <c r="CB49" s="93"/>
      <c r="CC49" s="90"/>
      <c r="CD49" s="67" t="str">
        <f t="shared" si="6"/>
        <v/>
      </c>
      <c r="CE49" s="90"/>
      <c r="CF49" s="56" t="str">
        <f t="shared" si="7"/>
        <v/>
      </c>
      <c r="CG49" s="90"/>
      <c r="CH49" s="90"/>
      <c r="CI49" s="90"/>
      <c r="CJ49" s="90"/>
      <c r="CK49" s="90"/>
      <c r="CL49" s="90"/>
      <c r="CM49" s="90"/>
      <c r="CN49" s="130"/>
      <c r="CO49" s="85"/>
      <c r="CP49" s="85"/>
      <c r="CQ49" s="85"/>
      <c r="CR49" s="90"/>
      <c r="CS49" s="90"/>
      <c r="CT49" s="90"/>
      <c r="CU49" s="90"/>
      <c r="CV49" s="90"/>
      <c r="CW49" s="90"/>
      <c r="CX49" s="108"/>
      <c r="CY49" s="89"/>
      <c r="CZ49" s="93"/>
      <c r="DA49" s="94"/>
      <c r="DB49" s="48" t="str">
        <f t="shared" si="8"/>
        <v/>
      </c>
      <c r="DC49" s="90"/>
      <c r="DD49" s="90"/>
      <c r="DE49" s="119"/>
      <c r="DF49" s="90"/>
      <c r="DG49" s="90"/>
      <c r="DH49" s="90"/>
      <c r="DI49" s="90"/>
      <c r="DJ49" s="90"/>
      <c r="DK49" s="90"/>
      <c r="DL49" s="90"/>
      <c r="DM49" s="119"/>
      <c r="DN49" s="142"/>
      <c r="DO49" s="89"/>
      <c r="DP49" s="119"/>
      <c r="DQ49" s="119"/>
      <c r="DR49" s="119"/>
      <c r="DS49" s="125"/>
      <c r="DT49" s="145"/>
      <c r="DU49" s="132"/>
    </row>
    <row r="50" spans="1:125" x14ac:dyDescent="0.25">
      <c r="A50" s="90"/>
      <c r="B50" s="90"/>
      <c r="C50" s="89"/>
      <c r="D50" s="90"/>
      <c r="E50" s="90"/>
      <c r="F50" s="85"/>
      <c r="G50" s="92"/>
      <c r="H50" s="93"/>
      <c r="I50" s="94"/>
      <c r="J50" s="48" t="str">
        <f t="shared" si="3"/>
        <v/>
      </c>
      <c r="K50" s="93"/>
      <c r="L50" s="94"/>
      <c r="M50" s="48" t="str">
        <f t="shared" si="9"/>
        <v/>
      </c>
      <c r="N50" s="85"/>
      <c r="O50" s="94"/>
      <c r="P50" s="48" t="str">
        <f t="shared" si="12"/>
        <v/>
      </c>
      <c r="Q50" s="94"/>
      <c r="R50" s="49" t="str">
        <f t="shared" si="10"/>
        <v/>
      </c>
      <c r="S50" s="89"/>
      <c r="T50" s="90" t="str">
        <f t="shared" si="0"/>
        <v/>
      </c>
      <c r="U50" s="107"/>
      <c r="V50" s="90"/>
      <c r="W50" s="90"/>
      <c r="X50" s="108"/>
      <c r="Y50" s="89"/>
      <c r="Z50" s="90"/>
      <c r="AA50" s="89"/>
      <c r="AB50" s="90"/>
      <c r="AC50" s="85"/>
      <c r="AD50" s="85"/>
      <c r="AE50" s="94"/>
      <c r="AF50" s="94"/>
      <c r="AG50" s="108"/>
      <c r="AH50" s="90"/>
      <c r="AI50" s="107"/>
      <c r="AJ50" s="109"/>
      <c r="AK50" s="93"/>
      <c r="AL50" s="85"/>
      <c r="AM50" s="85"/>
      <c r="AN50" s="85"/>
      <c r="AO50" s="110"/>
      <c r="AP50" s="110"/>
      <c r="AQ50" s="110"/>
      <c r="AR50" s="111"/>
      <c r="AS50" s="50" t="str">
        <f t="shared" si="4"/>
        <v/>
      </c>
      <c r="AT50" s="111"/>
      <c r="AU50" s="118"/>
      <c r="AV50" s="118"/>
      <c r="AW50" s="119"/>
      <c r="AX50" s="119"/>
      <c r="AY50" s="51" t="str">
        <f t="shared" si="5"/>
        <v/>
      </c>
      <c r="AZ50" s="119"/>
      <c r="BA50" s="130"/>
      <c r="BB50" s="52" t="str">
        <f t="shared" si="1"/>
        <v/>
      </c>
      <c r="BC50" s="52" t="str">
        <f t="shared" si="11"/>
        <v/>
      </c>
      <c r="BD50" s="90"/>
      <c r="BE50" s="119"/>
      <c r="BF50" s="53" t="str" cm="1">
        <f t="array" ref="BF50">IF(LEN($BD50)&lt;1,"",IFERROR(
_xlfn.SWITCH($BD50,
"None","",
"OI &amp; Reflect",(($BC50-$BE50)-($AY50-$AZ50))/($BC50-$BE50),
"OI",($BC50-($AY50-$AZ50))/($BC50),"Scanback",""),""))</f>
        <v/>
      </c>
      <c r="BG50" s="94"/>
      <c r="BH50" s="124"/>
      <c r="BI50" s="93"/>
      <c r="BJ50" s="125"/>
      <c r="BK50" s="90"/>
      <c r="BL50" s="119"/>
      <c r="BM50" s="119"/>
      <c r="BN50" s="90"/>
      <c r="BO50" s="119"/>
      <c r="BP50" s="90"/>
      <c r="BQ50" s="119"/>
      <c r="BR50" s="54" t="str">
        <f t="shared" si="13"/>
        <v/>
      </c>
      <c r="BS50" s="55" t="str" cm="1">
        <f t="array" ref="BS50">IFERROR(
_xlfn.SWITCH($BD50,
0,IF(ISBLANK($BP50),($BQ50-$BC50)/$BQ50,(($BQ50/$BP50)-$BC50)/($BQ50/$BP50)),
"None",IF(ISBLANK($BP50),($BQ50-$BC50)/$BQ50,(($BQ50/$BP50)-$BC50)/($BQ50/$BP50)),
"OI &amp; Reflect",IF(ISBLANK($BP50),($BQ50-($BC50-$BE50))/$BQ50,(($BQ50/$BP50)-($BC50-$BE50))/($BQ50/$BP50)),
"OI",IF(ISBLANK($BP50),($BQ50-$BC50)/$BQ50,(($BQ50/$BP50)-$BC50)/($BQ50/$BP50)),
"Scanback",IF(ISBLANK($BP50),($BQ50-($BC50-$AZ50))/$BQ50,(($BQ50/$BP50)-($BC50-$AZ50))/($BQ50/$BP50))),"")</f>
        <v/>
      </c>
      <c r="BT50" s="111"/>
      <c r="BU50" s="111"/>
      <c r="BV50" s="111"/>
      <c r="BW50" s="111"/>
      <c r="BX50" s="111"/>
      <c r="BY50" s="111"/>
      <c r="BZ50" s="136"/>
      <c r="CA50" s="138"/>
      <c r="CB50" s="93"/>
      <c r="CC50" s="90"/>
      <c r="CD50" s="67" t="str">
        <f t="shared" si="6"/>
        <v/>
      </c>
      <c r="CE50" s="90"/>
      <c r="CF50" s="56" t="str">
        <f t="shared" si="7"/>
        <v/>
      </c>
      <c r="CG50" s="90"/>
      <c r="CH50" s="90"/>
      <c r="CI50" s="90"/>
      <c r="CJ50" s="90"/>
      <c r="CK50" s="90"/>
      <c r="CL50" s="90"/>
      <c r="CM50" s="90"/>
      <c r="CN50" s="130"/>
      <c r="CO50" s="85"/>
      <c r="CP50" s="85"/>
      <c r="CQ50" s="85"/>
      <c r="CR50" s="90"/>
      <c r="CS50" s="90"/>
      <c r="CT50" s="90"/>
      <c r="CU50" s="90"/>
      <c r="CV50" s="90"/>
      <c r="CW50" s="90"/>
      <c r="CX50" s="108"/>
      <c r="CY50" s="89"/>
      <c r="CZ50" s="93"/>
      <c r="DA50" s="94"/>
      <c r="DB50" s="48" t="str">
        <f t="shared" si="8"/>
        <v/>
      </c>
      <c r="DC50" s="90"/>
      <c r="DD50" s="90"/>
      <c r="DE50" s="119"/>
      <c r="DF50" s="90"/>
      <c r="DG50" s="90"/>
      <c r="DH50" s="90"/>
      <c r="DI50" s="90"/>
      <c r="DJ50" s="90"/>
      <c r="DK50" s="90"/>
      <c r="DL50" s="90"/>
      <c r="DM50" s="119"/>
      <c r="DN50" s="142"/>
      <c r="DO50" s="89"/>
      <c r="DP50" s="119"/>
      <c r="DQ50" s="119"/>
      <c r="DR50" s="119"/>
      <c r="DS50" s="125"/>
      <c r="DT50" s="145"/>
      <c r="DU50" s="132"/>
    </row>
    <row r="51" spans="1:125" x14ac:dyDescent="0.25">
      <c r="A51" s="90"/>
      <c r="B51" s="90"/>
      <c r="C51" s="89"/>
      <c r="D51" s="90"/>
      <c r="E51" s="90"/>
      <c r="F51" s="85"/>
      <c r="G51" s="92"/>
      <c r="H51" s="93"/>
      <c r="I51" s="94"/>
      <c r="J51" s="48" t="str">
        <f t="shared" si="3"/>
        <v/>
      </c>
      <c r="K51" s="93"/>
      <c r="L51" s="94"/>
      <c r="M51" s="48" t="str">
        <f t="shared" si="9"/>
        <v/>
      </c>
      <c r="N51" s="85"/>
      <c r="O51" s="94"/>
      <c r="P51" s="48" t="str">
        <f t="shared" si="12"/>
        <v/>
      </c>
      <c r="Q51" s="94"/>
      <c r="R51" s="49" t="str">
        <f t="shared" si="10"/>
        <v/>
      </c>
      <c r="S51" s="89"/>
      <c r="T51" s="90" t="str">
        <f t="shared" si="0"/>
        <v/>
      </c>
      <c r="U51" s="107"/>
      <c r="V51" s="90"/>
      <c r="W51" s="90"/>
      <c r="X51" s="108"/>
      <c r="Y51" s="89"/>
      <c r="Z51" s="90"/>
      <c r="AA51" s="89"/>
      <c r="AB51" s="90"/>
      <c r="AC51" s="85"/>
      <c r="AD51" s="85"/>
      <c r="AE51" s="94"/>
      <c r="AF51" s="94"/>
      <c r="AG51" s="108"/>
      <c r="AH51" s="90"/>
      <c r="AI51" s="107"/>
      <c r="AJ51" s="109"/>
      <c r="AK51" s="93"/>
      <c r="AL51" s="85"/>
      <c r="AM51" s="85"/>
      <c r="AN51" s="85"/>
      <c r="AO51" s="110"/>
      <c r="AP51" s="110"/>
      <c r="AQ51" s="110"/>
      <c r="AR51" s="111"/>
      <c r="AS51" s="50" t="str">
        <f t="shared" si="4"/>
        <v/>
      </c>
      <c r="AT51" s="111"/>
      <c r="AU51" s="118"/>
      <c r="AV51" s="118"/>
      <c r="AW51" s="119"/>
      <c r="AX51" s="119"/>
      <c r="AY51" s="51" t="str">
        <f t="shared" si="5"/>
        <v/>
      </c>
      <c r="AZ51" s="119"/>
      <c r="BA51" s="130"/>
      <c r="BB51" s="52" t="str">
        <f t="shared" si="1"/>
        <v/>
      </c>
      <c r="BC51" s="52" t="str">
        <f t="shared" si="11"/>
        <v/>
      </c>
      <c r="BD51" s="90"/>
      <c r="BE51" s="119"/>
      <c r="BF51" s="53" t="str" cm="1">
        <f t="array" ref="BF51">IF(LEN($BD51)&lt;1,"",IFERROR(
_xlfn.SWITCH($BD51,
"None","",
"OI &amp; Reflect",(($BC51-$BE51)-($AY51-$AZ51))/($BC51-$BE51),
"OI",($BC51-($AY51-$AZ51))/($BC51),"Scanback",""),""))</f>
        <v/>
      </c>
      <c r="BG51" s="94"/>
      <c r="BH51" s="124"/>
      <c r="BI51" s="93"/>
      <c r="BJ51" s="125"/>
      <c r="BK51" s="90"/>
      <c r="BL51" s="119"/>
      <c r="BM51" s="119"/>
      <c r="BN51" s="90"/>
      <c r="BO51" s="119"/>
      <c r="BP51" s="90"/>
      <c r="BQ51" s="119"/>
      <c r="BR51" s="54" t="str">
        <f t="shared" si="13"/>
        <v/>
      </c>
      <c r="BS51" s="55" t="str" cm="1">
        <f t="array" ref="BS51">IFERROR(
_xlfn.SWITCH($BD51,
0,IF(ISBLANK($BP51),($BQ51-$BC51)/$BQ51,(($BQ51/$BP51)-$BC51)/($BQ51/$BP51)),
"None",IF(ISBLANK($BP51),($BQ51-$BC51)/$BQ51,(($BQ51/$BP51)-$BC51)/($BQ51/$BP51)),
"OI &amp; Reflect",IF(ISBLANK($BP51),($BQ51-($BC51-$BE51))/$BQ51,(($BQ51/$BP51)-($BC51-$BE51))/($BQ51/$BP51)),
"OI",IF(ISBLANK($BP51),($BQ51-$BC51)/$BQ51,(($BQ51/$BP51)-$BC51)/($BQ51/$BP51)),
"Scanback",IF(ISBLANK($BP51),($BQ51-($BC51-$AZ51))/$BQ51,(($BQ51/$BP51)-($BC51-$AZ51))/($BQ51/$BP51))),"")</f>
        <v/>
      </c>
      <c r="BT51" s="111"/>
      <c r="BU51" s="111"/>
      <c r="BV51" s="111"/>
      <c r="BW51" s="111"/>
      <c r="BX51" s="111"/>
      <c r="BY51" s="111"/>
      <c r="BZ51" s="136"/>
      <c r="CA51" s="138"/>
      <c r="CB51" s="93"/>
      <c r="CC51" s="90"/>
      <c r="CD51" s="67" t="str">
        <f t="shared" si="6"/>
        <v/>
      </c>
      <c r="CE51" s="90"/>
      <c r="CF51" s="56" t="str">
        <f t="shared" si="7"/>
        <v/>
      </c>
      <c r="CG51" s="90"/>
      <c r="CH51" s="90"/>
      <c r="CI51" s="90"/>
      <c r="CJ51" s="90"/>
      <c r="CK51" s="90"/>
      <c r="CL51" s="90"/>
      <c r="CM51" s="90"/>
      <c r="CN51" s="130"/>
      <c r="CO51" s="85"/>
      <c r="CP51" s="85"/>
      <c r="CQ51" s="85"/>
      <c r="CR51" s="90"/>
      <c r="CS51" s="90"/>
      <c r="CT51" s="90"/>
      <c r="CU51" s="90"/>
      <c r="CV51" s="90"/>
      <c r="CW51" s="90"/>
      <c r="CX51" s="108"/>
      <c r="CY51" s="89"/>
      <c r="CZ51" s="93"/>
      <c r="DA51" s="94"/>
      <c r="DB51" s="48" t="str">
        <f t="shared" si="8"/>
        <v/>
      </c>
      <c r="DC51" s="90"/>
      <c r="DD51" s="90"/>
      <c r="DE51" s="119"/>
      <c r="DF51" s="90"/>
      <c r="DG51" s="90"/>
      <c r="DH51" s="90"/>
      <c r="DI51" s="90"/>
      <c r="DJ51" s="90"/>
      <c r="DK51" s="90"/>
      <c r="DL51" s="90"/>
      <c r="DM51" s="119"/>
      <c r="DN51" s="142"/>
      <c r="DO51" s="89"/>
      <c r="DP51" s="119"/>
      <c r="DQ51" s="119"/>
      <c r="DR51" s="119"/>
      <c r="DS51" s="125"/>
      <c r="DT51" s="145"/>
      <c r="DU51" s="132"/>
    </row>
    <row r="52" spans="1:125" x14ac:dyDescent="0.25">
      <c r="A52" s="90"/>
      <c r="B52" s="90"/>
      <c r="C52" s="89"/>
      <c r="D52" s="90"/>
      <c r="E52" s="90"/>
      <c r="F52" s="85"/>
      <c r="G52" s="92"/>
      <c r="H52" s="93"/>
      <c r="I52" s="94"/>
      <c r="J52" s="48" t="str">
        <f t="shared" si="3"/>
        <v/>
      </c>
      <c r="K52" s="93"/>
      <c r="L52" s="94"/>
      <c r="M52" s="48" t="str">
        <f t="shared" si="9"/>
        <v/>
      </c>
      <c r="N52" s="85"/>
      <c r="O52" s="94"/>
      <c r="P52" s="48" t="str">
        <f t="shared" si="12"/>
        <v/>
      </c>
      <c r="Q52" s="94"/>
      <c r="R52" s="49" t="str">
        <f t="shared" si="10"/>
        <v/>
      </c>
      <c r="S52" s="89"/>
      <c r="T52" s="90" t="str">
        <f t="shared" si="0"/>
        <v/>
      </c>
      <c r="U52" s="107"/>
      <c r="V52" s="90"/>
      <c r="W52" s="90"/>
      <c r="X52" s="108"/>
      <c r="Y52" s="89"/>
      <c r="Z52" s="90"/>
      <c r="AA52" s="89"/>
      <c r="AB52" s="90"/>
      <c r="AC52" s="85"/>
      <c r="AD52" s="85"/>
      <c r="AE52" s="94"/>
      <c r="AF52" s="94"/>
      <c r="AG52" s="108"/>
      <c r="AH52" s="90"/>
      <c r="AI52" s="107"/>
      <c r="AJ52" s="109"/>
      <c r="AK52" s="93"/>
      <c r="AL52" s="85"/>
      <c r="AM52" s="85"/>
      <c r="AN52" s="85"/>
      <c r="AO52" s="110"/>
      <c r="AP52" s="110"/>
      <c r="AQ52" s="110"/>
      <c r="AR52" s="111"/>
      <c r="AS52" s="50" t="str">
        <f t="shared" si="4"/>
        <v/>
      </c>
      <c r="AT52" s="111"/>
      <c r="AU52" s="118"/>
      <c r="AV52" s="118"/>
      <c r="AW52" s="119"/>
      <c r="AX52" s="119"/>
      <c r="AY52" s="51" t="str">
        <f t="shared" si="5"/>
        <v/>
      </c>
      <c r="AZ52" s="119"/>
      <c r="BA52" s="130"/>
      <c r="BB52" s="52" t="str">
        <f t="shared" si="1"/>
        <v/>
      </c>
      <c r="BC52" s="52" t="str">
        <f t="shared" si="11"/>
        <v/>
      </c>
      <c r="BD52" s="90"/>
      <c r="BE52" s="119"/>
      <c r="BF52" s="53" t="str" cm="1">
        <f t="array" ref="BF52">IF(LEN($BD52)&lt;1,"",IFERROR(
_xlfn.SWITCH($BD52,
"None","",
"OI &amp; Reflect",(($BC52-$BE52)-($AY52-$AZ52))/($BC52-$BE52),
"OI",($BC52-($AY52-$AZ52))/($BC52),"Scanback",""),""))</f>
        <v/>
      </c>
      <c r="BG52" s="94"/>
      <c r="BH52" s="124"/>
      <c r="BI52" s="93"/>
      <c r="BJ52" s="125"/>
      <c r="BK52" s="90"/>
      <c r="BL52" s="119"/>
      <c r="BM52" s="119"/>
      <c r="BN52" s="90"/>
      <c r="BO52" s="119"/>
      <c r="BP52" s="90"/>
      <c r="BQ52" s="119"/>
      <c r="BR52" s="54" t="str">
        <f t="shared" si="13"/>
        <v/>
      </c>
      <c r="BS52" s="55" t="str" cm="1">
        <f t="array" ref="BS52">IFERROR(
_xlfn.SWITCH($BD52,
0,IF(ISBLANK($BP52),($BQ52-$BC52)/$BQ52,(($BQ52/$BP52)-$BC52)/($BQ52/$BP52)),
"None",IF(ISBLANK($BP52),($BQ52-$BC52)/$BQ52,(($BQ52/$BP52)-$BC52)/($BQ52/$BP52)),
"OI &amp; Reflect",IF(ISBLANK($BP52),($BQ52-($BC52-$BE52))/$BQ52,(($BQ52/$BP52)-($BC52-$BE52))/($BQ52/$BP52)),
"OI",IF(ISBLANK($BP52),($BQ52-$BC52)/$BQ52,(($BQ52/$BP52)-$BC52)/($BQ52/$BP52)),
"Scanback",IF(ISBLANK($BP52),($BQ52-($BC52-$AZ52))/$BQ52,(($BQ52/$BP52)-($BC52-$AZ52))/($BQ52/$BP52))),"")</f>
        <v/>
      </c>
      <c r="BT52" s="111"/>
      <c r="BU52" s="111"/>
      <c r="BV52" s="111"/>
      <c r="BW52" s="111"/>
      <c r="BX52" s="111"/>
      <c r="BY52" s="111"/>
      <c r="BZ52" s="136"/>
      <c r="CA52" s="138"/>
      <c r="CB52" s="93"/>
      <c r="CC52" s="90"/>
      <c r="CD52" s="67" t="str">
        <f t="shared" si="6"/>
        <v/>
      </c>
      <c r="CE52" s="90"/>
      <c r="CF52" s="56" t="str">
        <f t="shared" si="7"/>
        <v/>
      </c>
      <c r="CG52" s="90"/>
      <c r="CH52" s="90"/>
      <c r="CI52" s="90"/>
      <c r="CJ52" s="90"/>
      <c r="CK52" s="90"/>
      <c r="CL52" s="90"/>
      <c r="CM52" s="90"/>
      <c r="CN52" s="130"/>
      <c r="CO52" s="85"/>
      <c r="CP52" s="85"/>
      <c r="CQ52" s="85"/>
      <c r="CR52" s="90"/>
      <c r="CS52" s="90"/>
      <c r="CT52" s="90"/>
      <c r="CU52" s="90"/>
      <c r="CV52" s="90"/>
      <c r="CW52" s="90"/>
      <c r="CX52" s="108"/>
      <c r="CY52" s="89"/>
      <c r="CZ52" s="93"/>
      <c r="DA52" s="94"/>
      <c r="DB52" s="48" t="str">
        <f t="shared" si="8"/>
        <v/>
      </c>
      <c r="DC52" s="90"/>
      <c r="DD52" s="90"/>
      <c r="DE52" s="119"/>
      <c r="DF52" s="90"/>
      <c r="DG52" s="90"/>
      <c r="DH52" s="90"/>
      <c r="DI52" s="90"/>
      <c r="DJ52" s="90"/>
      <c r="DK52" s="90"/>
      <c r="DL52" s="90"/>
      <c r="DM52" s="119"/>
      <c r="DN52" s="142"/>
      <c r="DO52" s="89"/>
      <c r="DP52" s="119"/>
      <c r="DQ52" s="119"/>
      <c r="DR52" s="119"/>
      <c r="DS52" s="125"/>
      <c r="DT52" s="145"/>
      <c r="DU52" s="132"/>
    </row>
    <row r="53" spans="1:125" x14ac:dyDescent="0.25">
      <c r="A53" s="90"/>
      <c r="B53" s="90"/>
      <c r="C53" s="89"/>
      <c r="D53" s="90"/>
      <c r="E53" s="90"/>
      <c r="F53" s="85"/>
      <c r="G53" s="92"/>
      <c r="H53" s="93"/>
      <c r="I53" s="94"/>
      <c r="J53" s="48" t="str">
        <f t="shared" si="3"/>
        <v/>
      </c>
      <c r="K53" s="93"/>
      <c r="L53" s="94"/>
      <c r="M53" s="48" t="str">
        <f t="shared" si="9"/>
        <v/>
      </c>
      <c r="N53" s="85"/>
      <c r="O53" s="94"/>
      <c r="P53" s="48" t="str">
        <f t="shared" si="12"/>
        <v/>
      </c>
      <c r="Q53" s="94"/>
      <c r="R53" s="49" t="str">
        <f t="shared" si="10"/>
        <v/>
      </c>
      <c r="S53" s="89"/>
      <c r="T53" s="90" t="str">
        <f t="shared" si="0"/>
        <v/>
      </c>
      <c r="U53" s="107"/>
      <c r="V53" s="90"/>
      <c r="W53" s="90"/>
      <c r="X53" s="108"/>
      <c r="Y53" s="89"/>
      <c r="Z53" s="90"/>
      <c r="AA53" s="89"/>
      <c r="AB53" s="90"/>
      <c r="AC53" s="85"/>
      <c r="AD53" s="85"/>
      <c r="AE53" s="94"/>
      <c r="AF53" s="94"/>
      <c r="AG53" s="108"/>
      <c r="AH53" s="90"/>
      <c r="AI53" s="107"/>
      <c r="AJ53" s="109"/>
      <c r="AK53" s="93"/>
      <c r="AL53" s="85"/>
      <c r="AM53" s="85"/>
      <c r="AN53" s="85"/>
      <c r="AO53" s="110"/>
      <c r="AP53" s="110"/>
      <c r="AQ53" s="110"/>
      <c r="AR53" s="111"/>
      <c r="AS53" s="50" t="str">
        <f t="shared" si="4"/>
        <v/>
      </c>
      <c r="AT53" s="111"/>
      <c r="AU53" s="118"/>
      <c r="AV53" s="118"/>
      <c r="AW53" s="119"/>
      <c r="AX53" s="119"/>
      <c r="AY53" s="51" t="str">
        <f t="shared" si="5"/>
        <v/>
      </c>
      <c r="AZ53" s="119"/>
      <c r="BA53" s="130"/>
      <c r="BB53" s="52" t="str">
        <f t="shared" si="1"/>
        <v/>
      </c>
      <c r="BC53" s="52" t="str">
        <f t="shared" si="11"/>
        <v/>
      </c>
      <c r="BD53" s="90"/>
      <c r="BE53" s="119"/>
      <c r="BF53" s="53" t="str" cm="1">
        <f t="array" ref="BF53">IF(LEN($BD53)&lt;1,"",IFERROR(
_xlfn.SWITCH($BD53,
"None","",
"OI &amp; Reflect",(($BC53-$BE53)-($AY53-$AZ53))/($BC53-$BE53),
"OI",($BC53-($AY53-$AZ53))/($BC53),"Scanback",""),""))</f>
        <v/>
      </c>
      <c r="BG53" s="94"/>
      <c r="BH53" s="124"/>
      <c r="BI53" s="93"/>
      <c r="BJ53" s="125"/>
      <c r="BK53" s="90"/>
      <c r="BL53" s="119"/>
      <c r="BM53" s="119"/>
      <c r="BN53" s="90"/>
      <c r="BO53" s="119"/>
      <c r="BP53" s="90"/>
      <c r="BQ53" s="119"/>
      <c r="BR53" s="54" t="str">
        <f t="shared" si="13"/>
        <v/>
      </c>
      <c r="BS53" s="55" t="str" cm="1">
        <f t="array" ref="BS53">IFERROR(
_xlfn.SWITCH($BD53,
0,IF(ISBLANK($BP53),($BQ53-$BC53)/$BQ53,(($BQ53/$BP53)-$BC53)/($BQ53/$BP53)),
"None",IF(ISBLANK($BP53),($BQ53-$BC53)/$BQ53,(($BQ53/$BP53)-$BC53)/($BQ53/$BP53)),
"OI &amp; Reflect",IF(ISBLANK($BP53),($BQ53-($BC53-$BE53))/$BQ53,(($BQ53/$BP53)-($BC53-$BE53))/($BQ53/$BP53)),
"OI",IF(ISBLANK($BP53),($BQ53-$BC53)/$BQ53,(($BQ53/$BP53)-$BC53)/($BQ53/$BP53)),
"Scanback",IF(ISBLANK($BP53),($BQ53-($BC53-$AZ53))/$BQ53,(($BQ53/$BP53)-($BC53-$AZ53))/($BQ53/$BP53))),"")</f>
        <v/>
      </c>
      <c r="BT53" s="111"/>
      <c r="BU53" s="111"/>
      <c r="BV53" s="111"/>
      <c r="BW53" s="111"/>
      <c r="BX53" s="111"/>
      <c r="BY53" s="111"/>
      <c r="BZ53" s="136"/>
      <c r="CA53" s="138"/>
      <c r="CB53" s="93"/>
      <c r="CC53" s="90"/>
      <c r="CD53" s="67" t="str">
        <f t="shared" si="6"/>
        <v/>
      </c>
      <c r="CE53" s="90"/>
      <c r="CF53" s="56" t="str">
        <f t="shared" si="7"/>
        <v/>
      </c>
      <c r="CG53" s="90"/>
      <c r="CH53" s="90"/>
      <c r="CI53" s="90"/>
      <c r="CJ53" s="90"/>
      <c r="CK53" s="90"/>
      <c r="CL53" s="90"/>
      <c r="CM53" s="90"/>
      <c r="CN53" s="130"/>
      <c r="CO53" s="85"/>
      <c r="CP53" s="85"/>
      <c r="CQ53" s="85"/>
      <c r="CR53" s="90"/>
      <c r="CS53" s="90"/>
      <c r="CT53" s="90"/>
      <c r="CU53" s="90"/>
      <c r="CV53" s="90"/>
      <c r="CW53" s="90"/>
      <c r="CX53" s="108"/>
      <c r="CY53" s="89"/>
      <c r="CZ53" s="93"/>
      <c r="DA53" s="94"/>
      <c r="DB53" s="48" t="str">
        <f t="shared" si="8"/>
        <v/>
      </c>
      <c r="DC53" s="90"/>
      <c r="DD53" s="90"/>
      <c r="DE53" s="119"/>
      <c r="DF53" s="90"/>
      <c r="DG53" s="90"/>
      <c r="DH53" s="90"/>
      <c r="DI53" s="90"/>
      <c r="DJ53" s="90"/>
      <c r="DK53" s="90"/>
      <c r="DL53" s="90"/>
      <c r="DM53" s="119"/>
      <c r="DN53" s="142"/>
      <c r="DO53" s="89"/>
      <c r="DP53" s="119"/>
      <c r="DQ53" s="119"/>
      <c r="DR53" s="119"/>
      <c r="DS53" s="125"/>
      <c r="DT53" s="145"/>
      <c r="DU53" s="132"/>
    </row>
    <row r="54" spans="1:125" x14ac:dyDescent="0.25">
      <c r="A54" s="90"/>
      <c r="B54" s="90"/>
      <c r="C54" s="89"/>
      <c r="D54" s="90"/>
      <c r="E54" s="90"/>
      <c r="F54" s="85"/>
      <c r="G54" s="92"/>
      <c r="H54" s="93"/>
      <c r="I54" s="94"/>
      <c r="J54" s="48" t="str">
        <f t="shared" si="3"/>
        <v/>
      </c>
      <c r="K54" s="93"/>
      <c r="L54" s="94"/>
      <c r="M54" s="48" t="str">
        <f t="shared" si="9"/>
        <v/>
      </c>
      <c r="N54" s="85"/>
      <c r="O54" s="94"/>
      <c r="P54" s="48" t="str">
        <f t="shared" si="12"/>
        <v/>
      </c>
      <c r="Q54" s="94"/>
      <c r="R54" s="49" t="str">
        <f t="shared" si="10"/>
        <v/>
      </c>
      <c r="S54" s="89"/>
      <c r="T54" s="90" t="str">
        <f t="shared" si="0"/>
        <v/>
      </c>
      <c r="U54" s="107"/>
      <c r="V54" s="90"/>
      <c r="W54" s="90"/>
      <c r="X54" s="108"/>
      <c r="Y54" s="89"/>
      <c r="Z54" s="90"/>
      <c r="AA54" s="89"/>
      <c r="AB54" s="90"/>
      <c r="AC54" s="85"/>
      <c r="AD54" s="85"/>
      <c r="AE54" s="94"/>
      <c r="AF54" s="94"/>
      <c r="AG54" s="108"/>
      <c r="AH54" s="90"/>
      <c r="AI54" s="107"/>
      <c r="AJ54" s="109"/>
      <c r="AK54" s="93"/>
      <c r="AL54" s="85"/>
      <c r="AM54" s="85"/>
      <c r="AN54" s="85"/>
      <c r="AO54" s="110"/>
      <c r="AP54" s="110"/>
      <c r="AQ54" s="110"/>
      <c r="AR54" s="111"/>
      <c r="AS54" s="50" t="str">
        <f t="shared" si="4"/>
        <v/>
      </c>
      <c r="AT54" s="111"/>
      <c r="AU54" s="118"/>
      <c r="AV54" s="118"/>
      <c r="AW54" s="119"/>
      <c r="AX54" s="119"/>
      <c r="AY54" s="51" t="str">
        <f t="shared" si="5"/>
        <v/>
      </c>
      <c r="AZ54" s="119"/>
      <c r="BA54" s="130"/>
      <c r="BB54" s="52" t="str">
        <f t="shared" si="1"/>
        <v/>
      </c>
      <c r="BC54" s="52" t="str">
        <f t="shared" si="11"/>
        <v/>
      </c>
      <c r="BD54" s="90"/>
      <c r="BE54" s="119"/>
      <c r="BF54" s="53" t="str" cm="1">
        <f t="array" ref="BF54">IF(LEN($BD54)&lt;1,"",IFERROR(
_xlfn.SWITCH($BD54,
"None","",
"OI &amp; Reflect",(($BC54-$BE54)-($AY54-$AZ54))/($BC54-$BE54),
"OI",($BC54-($AY54-$AZ54))/($BC54),"Scanback",""),""))</f>
        <v/>
      </c>
      <c r="BG54" s="94"/>
      <c r="BH54" s="124"/>
      <c r="BI54" s="93"/>
      <c r="BJ54" s="125"/>
      <c r="BK54" s="90"/>
      <c r="BL54" s="119"/>
      <c r="BM54" s="119"/>
      <c r="BN54" s="90"/>
      <c r="BO54" s="119"/>
      <c r="BP54" s="90"/>
      <c r="BQ54" s="119"/>
      <c r="BR54" s="54" t="str">
        <f t="shared" si="13"/>
        <v/>
      </c>
      <c r="BS54" s="55" t="str" cm="1">
        <f t="array" ref="BS54">IFERROR(
_xlfn.SWITCH($BD54,
0,IF(ISBLANK($BP54),($BQ54-$BC54)/$BQ54,(($BQ54/$BP54)-$BC54)/($BQ54/$BP54)),
"None",IF(ISBLANK($BP54),($BQ54-$BC54)/$BQ54,(($BQ54/$BP54)-$BC54)/($BQ54/$BP54)),
"OI &amp; Reflect",IF(ISBLANK($BP54),($BQ54-($BC54-$BE54))/$BQ54,(($BQ54/$BP54)-($BC54-$BE54))/($BQ54/$BP54)),
"OI",IF(ISBLANK($BP54),($BQ54-$BC54)/$BQ54,(($BQ54/$BP54)-$BC54)/($BQ54/$BP54)),
"Scanback",IF(ISBLANK($BP54),($BQ54-($BC54-$AZ54))/$BQ54,(($BQ54/$BP54)-($BC54-$AZ54))/($BQ54/$BP54))),"")</f>
        <v/>
      </c>
      <c r="BT54" s="111"/>
      <c r="BU54" s="111"/>
      <c r="BV54" s="111"/>
      <c r="BW54" s="111"/>
      <c r="BX54" s="111"/>
      <c r="BY54" s="111"/>
      <c r="BZ54" s="136"/>
      <c r="CA54" s="138"/>
      <c r="CB54" s="93"/>
      <c r="CC54" s="90"/>
      <c r="CD54" s="67" t="str">
        <f t="shared" si="6"/>
        <v/>
      </c>
      <c r="CE54" s="90"/>
      <c r="CF54" s="56" t="str">
        <f t="shared" si="7"/>
        <v/>
      </c>
      <c r="CG54" s="90"/>
      <c r="CH54" s="90"/>
      <c r="CI54" s="90"/>
      <c r="CJ54" s="90"/>
      <c r="CK54" s="90"/>
      <c r="CL54" s="90"/>
      <c r="CM54" s="90"/>
      <c r="CN54" s="130"/>
      <c r="CO54" s="85"/>
      <c r="CP54" s="85"/>
      <c r="CQ54" s="85"/>
      <c r="CR54" s="90"/>
      <c r="CS54" s="90"/>
      <c r="CT54" s="90"/>
      <c r="CU54" s="90"/>
      <c r="CV54" s="90"/>
      <c r="CW54" s="90"/>
      <c r="CX54" s="108"/>
      <c r="CY54" s="89"/>
      <c r="CZ54" s="93"/>
      <c r="DA54" s="94"/>
      <c r="DB54" s="48" t="str">
        <f t="shared" si="8"/>
        <v/>
      </c>
      <c r="DC54" s="90"/>
      <c r="DD54" s="90"/>
      <c r="DE54" s="119"/>
      <c r="DF54" s="90"/>
      <c r="DG54" s="90"/>
      <c r="DH54" s="90"/>
      <c r="DI54" s="90"/>
      <c r="DJ54" s="90"/>
      <c r="DK54" s="90"/>
      <c r="DL54" s="90"/>
      <c r="DM54" s="119"/>
      <c r="DN54" s="142"/>
      <c r="DO54" s="89"/>
      <c r="DP54" s="119"/>
      <c r="DQ54" s="119"/>
      <c r="DR54" s="119"/>
      <c r="DS54" s="125"/>
      <c r="DT54" s="145"/>
      <c r="DU54" s="132"/>
    </row>
    <row r="55" spans="1:125" x14ac:dyDescent="0.25">
      <c r="A55" s="90"/>
      <c r="B55" s="90"/>
      <c r="C55" s="89"/>
      <c r="D55" s="90"/>
      <c r="E55" s="90"/>
      <c r="F55" s="85"/>
      <c r="G55" s="92"/>
      <c r="H55" s="93"/>
      <c r="I55" s="94"/>
      <c r="J55" s="48" t="str">
        <f t="shared" si="3"/>
        <v/>
      </c>
      <c r="K55" s="93"/>
      <c r="L55" s="94"/>
      <c r="M55" s="48" t="str">
        <f t="shared" si="9"/>
        <v/>
      </c>
      <c r="N55" s="85"/>
      <c r="O55" s="94"/>
      <c r="P55" s="48" t="str">
        <f t="shared" si="12"/>
        <v/>
      </c>
      <c r="Q55" s="94"/>
      <c r="R55" s="49" t="str">
        <f t="shared" si="10"/>
        <v/>
      </c>
      <c r="S55" s="89"/>
      <c r="T55" s="90" t="str">
        <f t="shared" si="0"/>
        <v/>
      </c>
      <c r="U55" s="107"/>
      <c r="V55" s="90"/>
      <c r="W55" s="90"/>
      <c r="X55" s="108"/>
      <c r="Y55" s="89"/>
      <c r="Z55" s="90"/>
      <c r="AA55" s="89"/>
      <c r="AB55" s="90"/>
      <c r="AC55" s="85"/>
      <c r="AD55" s="85"/>
      <c r="AE55" s="94"/>
      <c r="AF55" s="94"/>
      <c r="AG55" s="108"/>
      <c r="AH55" s="90"/>
      <c r="AI55" s="107"/>
      <c r="AJ55" s="109"/>
      <c r="AK55" s="93"/>
      <c r="AL55" s="85"/>
      <c r="AM55" s="85"/>
      <c r="AN55" s="85"/>
      <c r="AO55" s="110"/>
      <c r="AP55" s="110"/>
      <c r="AQ55" s="110"/>
      <c r="AR55" s="111"/>
      <c r="AS55" s="50" t="str">
        <f t="shared" si="4"/>
        <v/>
      </c>
      <c r="AT55" s="111"/>
      <c r="AU55" s="118"/>
      <c r="AV55" s="118"/>
      <c r="AW55" s="119"/>
      <c r="AX55" s="119"/>
      <c r="AY55" s="51" t="str">
        <f t="shared" si="5"/>
        <v/>
      </c>
      <c r="AZ55" s="119"/>
      <c r="BA55" s="130"/>
      <c r="BB55" s="52" t="str">
        <f t="shared" si="1"/>
        <v/>
      </c>
      <c r="BC55" s="52" t="str">
        <f t="shared" si="11"/>
        <v/>
      </c>
      <c r="BD55" s="90"/>
      <c r="BE55" s="119"/>
      <c r="BF55" s="53" t="str" cm="1">
        <f t="array" ref="BF55">IF(LEN($BD55)&lt;1,"",IFERROR(
_xlfn.SWITCH($BD55,
"None","",
"OI &amp; Reflect",(($BC55-$BE55)-($AY55-$AZ55))/($BC55-$BE55),
"OI",($BC55-($AY55-$AZ55))/($BC55),"Scanback",""),""))</f>
        <v/>
      </c>
      <c r="BG55" s="94"/>
      <c r="BH55" s="124"/>
      <c r="BI55" s="93"/>
      <c r="BJ55" s="125"/>
      <c r="BK55" s="90"/>
      <c r="BL55" s="119"/>
      <c r="BM55" s="119"/>
      <c r="BN55" s="90"/>
      <c r="BO55" s="119"/>
      <c r="BP55" s="90"/>
      <c r="BQ55" s="119"/>
      <c r="BR55" s="54" t="str">
        <f t="shared" si="13"/>
        <v/>
      </c>
      <c r="BS55" s="55" t="str" cm="1">
        <f t="array" ref="BS55">IFERROR(
_xlfn.SWITCH($BD55,
0,IF(ISBLANK($BP55),($BQ55-$BC55)/$BQ55,(($BQ55/$BP55)-$BC55)/($BQ55/$BP55)),
"None",IF(ISBLANK($BP55),($BQ55-$BC55)/$BQ55,(($BQ55/$BP55)-$BC55)/($BQ55/$BP55)),
"OI &amp; Reflect",IF(ISBLANK($BP55),($BQ55-($BC55-$BE55))/$BQ55,(($BQ55/$BP55)-($BC55-$BE55))/($BQ55/$BP55)),
"OI",IF(ISBLANK($BP55),($BQ55-$BC55)/$BQ55,(($BQ55/$BP55)-$BC55)/($BQ55/$BP55)),
"Scanback",IF(ISBLANK($BP55),($BQ55-($BC55-$AZ55))/$BQ55,(($BQ55/$BP55)-($BC55-$AZ55))/($BQ55/$BP55))),"")</f>
        <v/>
      </c>
      <c r="BT55" s="111"/>
      <c r="BU55" s="111"/>
      <c r="BV55" s="111"/>
      <c r="BW55" s="111"/>
      <c r="BX55" s="111"/>
      <c r="BY55" s="111"/>
      <c r="BZ55" s="136"/>
      <c r="CA55" s="138"/>
      <c r="CB55" s="93"/>
      <c r="CC55" s="90"/>
      <c r="CD55" s="67" t="str">
        <f t="shared" si="6"/>
        <v/>
      </c>
      <c r="CE55" s="90"/>
      <c r="CF55" s="56" t="str">
        <f t="shared" si="7"/>
        <v/>
      </c>
      <c r="CG55" s="90"/>
      <c r="CH55" s="90"/>
      <c r="CI55" s="90"/>
      <c r="CJ55" s="90"/>
      <c r="CK55" s="90"/>
      <c r="CL55" s="90"/>
      <c r="CM55" s="90"/>
      <c r="CN55" s="130"/>
      <c r="CO55" s="85"/>
      <c r="CP55" s="85"/>
      <c r="CQ55" s="85"/>
      <c r="CR55" s="90"/>
      <c r="CS55" s="90"/>
      <c r="CT55" s="90"/>
      <c r="CU55" s="90"/>
      <c r="CV55" s="90"/>
      <c r="CW55" s="90"/>
      <c r="CX55" s="108"/>
      <c r="CY55" s="89"/>
      <c r="CZ55" s="93"/>
      <c r="DA55" s="94"/>
      <c r="DB55" s="48" t="str">
        <f t="shared" si="8"/>
        <v/>
      </c>
      <c r="DC55" s="90"/>
      <c r="DD55" s="90"/>
      <c r="DE55" s="119"/>
      <c r="DF55" s="90"/>
      <c r="DG55" s="90"/>
      <c r="DH55" s="90"/>
      <c r="DI55" s="90"/>
      <c r="DJ55" s="90"/>
      <c r="DK55" s="90"/>
      <c r="DL55" s="90"/>
      <c r="DM55" s="119"/>
      <c r="DN55" s="142"/>
      <c r="DO55" s="89"/>
      <c r="DP55" s="119"/>
      <c r="DQ55" s="119"/>
      <c r="DR55" s="119"/>
      <c r="DS55" s="125"/>
      <c r="DT55" s="145"/>
      <c r="DU55" s="132"/>
    </row>
    <row r="56" spans="1:125" x14ac:dyDescent="0.25">
      <c r="A56" s="90"/>
      <c r="B56" s="90"/>
      <c r="C56" s="89"/>
      <c r="D56" s="90"/>
      <c r="E56" s="90"/>
      <c r="F56" s="85"/>
      <c r="G56" s="92"/>
      <c r="H56" s="93"/>
      <c r="I56" s="94"/>
      <c r="J56" s="48" t="str">
        <f t="shared" si="3"/>
        <v/>
      </c>
      <c r="K56" s="93"/>
      <c r="L56" s="94"/>
      <c r="M56" s="48" t="str">
        <f t="shared" si="9"/>
        <v/>
      </c>
      <c r="N56" s="85"/>
      <c r="O56" s="94"/>
      <c r="P56" s="48" t="str">
        <f t="shared" si="12"/>
        <v/>
      </c>
      <c r="Q56" s="94"/>
      <c r="R56" s="49" t="str">
        <f t="shared" si="10"/>
        <v/>
      </c>
      <c r="S56" s="89"/>
      <c r="T56" s="90" t="str">
        <f t="shared" si="0"/>
        <v/>
      </c>
      <c r="U56" s="107"/>
      <c r="V56" s="90"/>
      <c r="W56" s="90"/>
      <c r="X56" s="108"/>
      <c r="Y56" s="89"/>
      <c r="Z56" s="90"/>
      <c r="AA56" s="89"/>
      <c r="AB56" s="90"/>
      <c r="AC56" s="85"/>
      <c r="AD56" s="85"/>
      <c r="AE56" s="94"/>
      <c r="AF56" s="94"/>
      <c r="AG56" s="108"/>
      <c r="AH56" s="90"/>
      <c r="AI56" s="107"/>
      <c r="AJ56" s="109"/>
      <c r="AK56" s="93"/>
      <c r="AL56" s="85"/>
      <c r="AM56" s="85"/>
      <c r="AN56" s="85"/>
      <c r="AO56" s="110"/>
      <c r="AP56" s="110"/>
      <c r="AQ56" s="110"/>
      <c r="AR56" s="111"/>
      <c r="AS56" s="50" t="str">
        <f t="shared" si="4"/>
        <v/>
      </c>
      <c r="AT56" s="111"/>
      <c r="AU56" s="118"/>
      <c r="AV56" s="118"/>
      <c r="AW56" s="119"/>
      <c r="AX56" s="119"/>
      <c r="AY56" s="51" t="str">
        <f t="shared" si="5"/>
        <v/>
      </c>
      <c r="AZ56" s="119"/>
      <c r="BA56" s="130"/>
      <c r="BB56" s="52" t="str">
        <f t="shared" si="1"/>
        <v/>
      </c>
      <c r="BC56" s="52" t="str">
        <f t="shared" si="11"/>
        <v/>
      </c>
      <c r="BD56" s="90"/>
      <c r="BE56" s="119"/>
      <c r="BF56" s="53" t="str" cm="1">
        <f t="array" ref="BF56">IF(LEN($BD56)&lt;1,"",IFERROR(
_xlfn.SWITCH($BD56,
"None","",
"OI &amp; Reflect",(($BC56-$BE56)-($AY56-$AZ56))/($BC56-$BE56),
"OI",($BC56-($AY56-$AZ56))/($BC56),"Scanback",""),""))</f>
        <v/>
      </c>
      <c r="BG56" s="94"/>
      <c r="BH56" s="124"/>
      <c r="BI56" s="93"/>
      <c r="BJ56" s="125"/>
      <c r="BK56" s="90"/>
      <c r="BL56" s="119"/>
      <c r="BM56" s="119"/>
      <c r="BN56" s="90"/>
      <c r="BO56" s="119"/>
      <c r="BP56" s="90"/>
      <c r="BQ56" s="119"/>
      <c r="BR56" s="54" t="str">
        <f t="shared" si="13"/>
        <v/>
      </c>
      <c r="BS56" s="55" t="str" cm="1">
        <f t="array" ref="BS56">IFERROR(
_xlfn.SWITCH($BD56,
0,IF(ISBLANK($BP56),($BQ56-$BC56)/$BQ56,(($BQ56/$BP56)-$BC56)/($BQ56/$BP56)),
"None",IF(ISBLANK($BP56),($BQ56-$BC56)/$BQ56,(($BQ56/$BP56)-$BC56)/($BQ56/$BP56)),
"OI &amp; Reflect",IF(ISBLANK($BP56),($BQ56-($BC56-$BE56))/$BQ56,(($BQ56/$BP56)-($BC56-$BE56))/($BQ56/$BP56)),
"OI",IF(ISBLANK($BP56),($BQ56-$BC56)/$BQ56,(($BQ56/$BP56)-$BC56)/($BQ56/$BP56)),
"Scanback",IF(ISBLANK($BP56),($BQ56-($BC56-$AZ56))/$BQ56,(($BQ56/$BP56)-($BC56-$AZ56))/($BQ56/$BP56))),"")</f>
        <v/>
      </c>
      <c r="BT56" s="111"/>
      <c r="BU56" s="111"/>
      <c r="BV56" s="111"/>
      <c r="BW56" s="111"/>
      <c r="BX56" s="111"/>
      <c r="BY56" s="111"/>
      <c r="BZ56" s="136"/>
      <c r="CA56" s="138"/>
      <c r="CB56" s="93"/>
      <c r="CC56" s="90"/>
      <c r="CD56" s="67" t="str">
        <f t="shared" si="6"/>
        <v/>
      </c>
      <c r="CE56" s="90"/>
      <c r="CF56" s="56" t="str">
        <f t="shared" si="7"/>
        <v/>
      </c>
      <c r="CG56" s="90"/>
      <c r="CH56" s="90"/>
      <c r="CI56" s="90"/>
      <c r="CJ56" s="90"/>
      <c r="CK56" s="90"/>
      <c r="CL56" s="90"/>
      <c r="CM56" s="90"/>
      <c r="CN56" s="130"/>
      <c r="CO56" s="85"/>
      <c r="CP56" s="85"/>
      <c r="CQ56" s="85"/>
      <c r="CR56" s="90"/>
      <c r="CS56" s="90"/>
      <c r="CT56" s="90"/>
      <c r="CU56" s="90"/>
      <c r="CV56" s="90"/>
      <c r="CW56" s="90"/>
      <c r="CX56" s="108"/>
      <c r="CY56" s="89"/>
      <c r="CZ56" s="93"/>
      <c r="DA56" s="94"/>
      <c r="DB56" s="48" t="str">
        <f t="shared" si="8"/>
        <v/>
      </c>
      <c r="DC56" s="90"/>
      <c r="DD56" s="90"/>
      <c r="DE56" s="119"/>
      <c r="DF56" s="90"/>
      <c r="DG56" s="90"/>
      <c r="DH56" s="90"/>
      <c r="DI56" s="90"/>
      <c r="DJ56" s="90"/>
      <c r="DK56" s="90"/>
      <c r="DL56" s="90"/>
      <c r="DM56" s="119"/>
      <c r="DN56" s="142"/>
      <c r="DO56" s="89"/>
      <c r="DP56" s="119"/>
      <c r="DQ56" s="119"/>
      <c r="DR56" s="119"/>
      <c r="DS56" s="125"/>
      <c r="DT56" s="145"/>
      <c r="DU56" s="132"/>
    </row>
    <row r="57" spans="1:125" x14ac:dyDescent="0.25">
      <c r="A57" s="90"/>
      <c r="B57" s="90"/>
      <c r="C57" s="89"/>
      <c r="D57" s="90"/>
      <c r="E57" s="90"/>
      <c r="F57" s="85"/>
      <c r="G57" s="92"/>
      <c r="H57" s="93"/>
      <c r="I57" s="94"/>
      <c r="J57" s="48" t="str">
        <f t="shared" si="3"/>
        <v/>
      </c>
      <c r="K57" s="93"/>
      <c r="L57" s="94"/>
      <c r="M57" s="48" t="str">
        <f t="shared" si="9"/>
        <v/>
      </c>
      <c r="N57" s="85"/>
      <c r="O57" s="94"/>
      <c r="P57" s="48" t="str">
        <f t="shared" si="12"/>
        <v/>
      </c>
      <c r="Q57" s="94"/>
      <c r="R57" s="49" t="str">
        <f t="shared" si="10"/>
        <v/>
      </c>
      <c r="S57" s="89"/>
      <c r="T57" s="90" t="str">
        <f t="shared" si="0"/>
        <v/>
      </c>
      <c r="U57" s="107"/>
      <c r="V57" s="90"/>
      <c r="W57" s="90"/>
      <c r="X57" s="108"/>
      <c r="Y57" s="89"/>
      <c r="Z57" s="90"/>
      <c r="AA57" s="89"/>
      <c r="AB57" s="90"/>
      <c r="AC57" s="85"/>
      <c r="AD57" s="85"/>
      <c r="AE57" s="94"/>
      <c r="AF57" s="94"/>
      <c r="AG57" s="108"/>
      <c r="AH57" s="90"/>
      <c r="AI57" s="107"/>
      <c r="AJ57" s="109"/>
      <c r="AK57" s="93"/>
      <c r="AL57" s="85"/>
      <c r="AM57" s="85"/>
      <c r="AN57" s="85"/>
      <c r="AO57" s="110"/>
      <c r="AP57" s="110"/>
      <c r="AQ57" s="110"/>
      <c r="AR57" s="111"/>
      <c r="AS57" s="50" t="str">
        <f t="shared" si="4"/>
        <v/>
      </c>
      <c r="AT57" s="111"/>
      <c r="AU57" s="118"/>
      <c r="AV57" s="118"/>
      <c r="AW57" s="119"/>
      <c r="AX57" s="119"/>
      <c r="AY57" s="51" t="str">
        <f t="shared" si="5"/>
        <v/>
      </c>
      <c r="AZ57" s="119"/>
      <c r="BA57" s="130"/>
      <c r="BB57" s="52" t="str">
        <f t="shared" si="1"/>
        <v/>
      </c>
      <c r="BC57" s="52" t="str">
        <f t="shared" si="11"/>
        <v/>
      </c>
      <c r="BD57" s="90"/>
      <c r="BE57" s="119"/>
      <c r="BF57" s="53" t="str" cm="1">
        <f t="array" ref="BF57">IF(LEN($BD57)&lt;1,"",IFERROR(
_xlfn.SWITCH($BD57,
"None","",
"OI &amp; Reflect",(($BC57-$BE57)-($AY57-$AZ57))/($BC57-$BE57),
"OI",($BC57-($AY57-$AZ57))/($BC57),"Scanback",""),""))</f>
        <v/>
      </c>
      <c r="BG57" s="94"/>
      <c r="BH57" s="124"/>
      <c r="BI57" s="93"/>
      <c r="BJ57" s="125"/>
      <c r="BK57" s="90"/>
      <c r="BL57" s="119"/>
      <c r="BM57" s="119"/>
      <c r="BN57" s="90"/>
      <c r="BO57" s="119"/>
      <c r="BP57" s="90"/>
      <c r="BQ57" s="119"/>
      <c r="BR57" s="54" t="str">
        <f t="shared" si="13"/>
        <v/>
      </c>
      <c r="BS57" s="55" t="str" cm="1">
        <f t="array" ref="BS57">IFERROR(
_xlfn.SWITCH($BD57,
0,IF(ISBLANK($BP57),($BQ57-$BC57)/$BQ57,(($BQ57/$BP57)-$BC57)/($BQ57/$BP57)),
"None",IF(ISBLANK($BP57),($BQ57-$BC57)/$BQ57,(($BQ57/$BP57)-$BC57)/($BQ57/$BP57)),
"OI &amp; Reflect",IF(ISBLANK($BP57),($BQ57-($BC57-$BE57))/$BQ57,(($BQ57/$BP57)-($BC57-$BE57))/($BQ57/$BP57)),
"OI",IF(ISBLANK($BP57),($BQ57-$BC57)/$BQ57,(($BQ57/$BP57)-$BC57)/($BQ57/$BP57)),
"Scanback",IF(ISBLANK($BP57),($BQ57-($BC57-$AZ57))/$BQ57,(($BQ57/$BP57)-($BC57-$AZ57))/($BQ57/$BP57))),"")</f>
        <v/>
      </c>
      <c r="BT57" s="111"/>
      <c r="BU57" s="111"/>
      <c r="BV57" s="111"/>
      <c r="BW57" s="111"/>
      <c r="BX57" s="111"/>
      <c r="BY57" s="111"/>
      <c r="BZ57" s="136"/>
      <c r="CA57" s="138"/>
      <c r="CB57" s="93"/>
      <c r="CC57" s="90"/>
      <c r="CD57" s="67" t="str">
        <f t="shared" si="6"/>
        <v/>
      </c>
      <c r="CE57" s="90"/>
      <c r="CF57" s="56" t="str">
        <f t="shared" si="7"/>
        <v/>
      </c>
      <c r="CG57" s="90"/>
      <c r="CH57" s="90"/>
      <c r="CI57" s="90"/>
      <c r="CJ57" s="90"/>
      <c r="CK57" s="90"/>
      <c r="CL57" s="90"/>
      <c r="CM57" s="90"/>
      <c r="CN57" s="130"/>
      <c r="CO57" s="85"/>
      <c r="CP57" s="85"/>
      <c r="CQ57" s="85"/>
      <c r="CR57" s="90"/>
      <c r="CS57" s="90"/>
      <c r="CT57" s="90"/>
      <c r="CU57" s="90"/>
      <c r="CV57" s="90"/>
      <c r="CW57" s="90"/>
      <c r="CX57" s="108"/>
      <c r="CY57" s="89"/>
      <c r="CZ57" s="93"/>
      <c r="DA57" s="94"/>
      <c r="DB57" s="48" t="str">
        <f t="shared" si="8"/>
        <v/>
      </c>
      <c r="DC57" s="90"/>
      <c r="DD57" s="90"/>
      <c r="DE57" s="119"/>
      <c r="DF57" s="90"/>
      <c r="DG57" s="90"/>
      <c r="DH57" s="90"/>
      <c r="DI57" s="90"/>
      <c r="DJ57" s="90"/>
      <c r="DK57" s="90"/>
      <c r="DL57" s="90"/>
      <c r="DM57" s="119"/>
      <c r="DN57" s="142"/>
      <c r="DO57" s="89"/>
      <c r="DP57" s="119"/>
      <c r="DQ57" s="119"/>
      <c r="DR57" s="119"/>
      <c r="DS57" s="125"/>
      <c r="DT57" s="145"/>
      <c r="DU57" s="132"/>
    </row>
    <row r="58" spans="1:125" x14ac:dyDescent="0.25">
      <c r="A58" s="90"/>
      <c r="B58" s="90"/>
      <c r="C58" s="89"/>
      <c r="D58" s="90"/>
      <c r="E58" s="90"/>
      <c r="F58" s="85"/>
      <c r="G58" s="92"/>
      <c r="H58" s="93"/>
      <c r="I58" s="94"/>
      <c r="J58" s="48" t="str">
        <f t="shared" si="3"/>
        <v/>
      </c>
      <c r="K58" s="93"/>
      <c r="L58" s="94"/>
      <c r="M58" s="48" t="str">
        <f t="shared" si="9"/>
        <v/>
      </c>
      <c r="N58" s="85"/>
      <c r="O58" s="94"/>
      <c r="P58" s="48" t="str">
        <f t="shared" si="12"/>
        <v/>
      </c>
      <c r="Q58" s="94"/>
      <c r="R58" s="49" t="str">
        <f t="shared" si="10"/>
        <v/>
      </c>
      <c r="S58" s="89"/>
      <c r="T58" s="90" t="str">
        <f t="shared" si="0"/>
        <v/>
      </c>
      <c r="U58" s="107"/>
      <c r="V58" s="90"/>
      <c r="W58" s="90"/>
      <c r="X58" s="108"/>
      <c r="Y58" s="89"/>
      <c r="Z58" s="90"/>
      <c r="AA58" s="89"/>
      <c r="AB58" s="90"/>
      <c r="AC58" s="85"/>
      <c r="AD58" s="85"/>
      <c r="AE58" s="94"/>
      <c r="AF58" s="94"/>
      <c r="AG58" s="108"/>
      <c r="AH58" s="90"/>
      <c r="AI58" s="107"/>
      <c r="AJ58" s="109"/>
      <c r="AK58" s="93"/>
      <c r="AL58" s="85"/>
      <c r="AM58" s="85"/>
      <c r="AN58" s="85"/>
      <c r="AO58" s="110"/>
      <c r="AP58" s="110"/>
      <c r="AQ58" s="110"/>
      <c r="AR58" s="111"/>
      <c r="AS58" s="50" t="str">
        <f t="shared" si="4"/>
        <v/>
      </c>
      <c r="AT58" s="111"/>
      <c r="AU58" s="118"/>
      <c r="AV58" s="118"/>
      <c r="AW58" s="119"/>
      <c r="AX58" s="119"/>
      <c r="AY58" s="51" t="str">
        <f t="shared" si="5"/>
        <v/>
      </c>
      <c r="AZ58" s="119"/>
      <c r="BA58" s="130"/>
      <c r="BB58" s="52" t="str">
        <f t="shared" si="1"/>
        <v/>
      </c>
      <c r="BC58" s="52" t="str">
        <f t="shared" si="11"/>
        <v/>
      </c>
      <c r="BD58" s="90"/>
      <c r="BE58" s="119"/>
      <c r="BF58" s="53" t="str" cm="1">
        <f t="array" ref="BF58">IF(LEN($BD58)&lt;1,"",IFERROR(
_xlfn.SWITCH($BD58,
"None","",
"OI &amp; Reflect",(($BC58-$BE58)-($AY58-$AZ58))/($BC58-$BE58),
"OI",($BC58-($AY58-$AZ58))/($BC58),"Scanback",""),""))</f>
        <v/>
      </c>
      <c r="BG58" s="94"/>
      <c r="BH58" s="124"/>
      <c r="BI58" s="93"/>
      <c r="BJ58" s="125"/>
      <c r="BK58" s="90"/>
      <c r="BL58" s="119"/>
      <c r="BM58" s="119"/>
      <c r="BN58" s="90"/>
      <c r="BO58" s="119"/>
      <c r="BP58" s="90"/>
      <c r="BQ58" s="119"/>
      <c r="BR58" s="54" t="str">
        <f t="shared" si="13"/>
        <v/>
      </c>
      <c r="BS58" s="55" t="str" cm="1">
        <f t="array" ref="BS58">IFERROR(
_xlfn.SWITCH($BD58,
0,IF(ISBLANK($BP58),($BQ58-$BC58)/$BQ58,(($BQ58/$BP58)-$BC58)/($BQ58/$BP58)),
"None",IF(ISBLANK($BP58),($BQ58-$BC58)/$BQ58,(($BQ58/$BP58)-$BC58)/($BQ58/$BP58)),
"OI &amp; Reflect",IF(ISBLANK($BP58),($BQ58-($BC58-$BE58))/$BQ58,(($BQ58/$BP58)-($BC58-$BE58))/($BQ58/$BP58)),
"OI",IF(ISBLANK($BP58),($BQ58-$BC58)/$BQ58,(($BQ58/$BP58)-$BC58)/($BQ58/$BP58)),
"Scanback",IF(ISBLANK($BP58),($BQ58-($BC58-$AZ58))/$BQ58,(($BQ58/$BP58)-($BC58-$AZ58))/($BQ58/$BP58))),"")</f>
        <v/>
      </c>
      <c r="BT58" s="111"/>
      <c r="BU58" s="111"/>
      <c r="BV58" s="111"/>
      <c r="BW58" s="111"/>
      <c r="BX58" s="111"/>
      <c r="BY58" s="111"/>
      <c r="BZ58" s="136"/>
      <c r="CA58" s="138"/>
      <c r="CB58" s="93"/>
      <c r="CC58" s="90"/>
      <c r="CD58" s="67" t="str">
        <f t="shared" si="6"/>
        <v/>
      </c>
      <c r="CE58" s="90"/>
      <c r="CF58" s="56" t="str">
        <f t="shared" si="7"/>
        <v/>
      </c>
      <c r="CG58" s="90"/>
      <c r="CH58" s="90"/>
      <c r="CI58" s="90"/>
      <c r="CJ58" s="90"/>
      <c r="CK58" s="90"/>
      <c r="CL58" s="90"/>
      <c r="CM58" s="90"/>
      <c r="CN58" s="130"/>
      <c r="CO58" s="85"/>
      <c r="CP58" s="85"/>
      <c r="CQ58" s="85"/>
      <c r="CR58" s="90"/>
      <c r="CS58" s="90"/>
      <c r="CT58" s="90"/>
      <c r="CU58" s="90"/>
      <c r="CV58" s="90"/>
      <c r="CW58" s="90"/>
      <c r="CX58" s="108"/>
      <c r="CY58" s="89"/>
      <c r="CZ58" s="93"/>
      <c r="DA58" s="94"/>
      <c r="DB58" s="48" t="str">
        <f t="shared" si="8"/>
        <v/>
      </c>
      <c r="DC58" s="90"/>
      <c r="DD58" s="90"/>
      <c r="DE58" s="119"/>
      <c r="DF58" s="90"/>
      <c r="DG58" s="90"/>
      <c r="DH58" s="90"/>
      <c r="DI58" s="90"/>
      <c r="DJ58" s="90"/>
      <c r="DK58" s="90"/>
      <c r="DL58" s="90"/>
      <c r="DM58" s="119"/>
      <c r="DN58" s="142"/>
      <c r="DO58" s="89"/>
      <c r="DP58" s="119"/>
      <c r="DQ58" s="119"/>
      <c r="DR58" s="119"/>
      <c r="DS58" s="125"/>
      <c r="DT58" s="145"/>
      <c r="DU58" s="132"/>
    </row>
    <row r="59" spans="1:125" x14ac:dyDescent="0.25">
      <c r="A59" s="90"/>
      <c r="B59" s="90"/>
      <c r="C59" s="89"/>
      <c r="D59" s="90"/>
      <c r="E59" s="90"/>
      <c r="F59" s="85"/>
      <c r="G59" s="92"/>
      <c r="H59" s="93"/>
      <c r="I59" s="94"/>
      <c r="J59" s="48" t="str">
        <f t="shared" si="3"/>
        <v/>
      </c>
      <c r="K59" s="93"/>
      <c r="L59" s="94"/>
      <c r="M59" s="48" t="str">
        <f t="shared" si="9"/>
        <v/>
      </c>
      <c r="N59" s="85"/>
      <c r="O59" s="94"/>
      <c r="P59" s="48" t="str">
        <f t="shared" si="12"/>
        <v/>
      </c>
      <c r="Q59" s="94"/>
      <c r="R59" s="49" t="str">
        <f t="shared" si="10"/>
        <v/>
      </c>
      <c r="S59" s="89"/>
      <c r="T59" s="90" t="str">
        <f t="shared" si="0"/>
        <v/>
      </c>
      <c r="U59" s="107"/>
      <c r="V59" s="90"/>
      <c r="W59" s="90"/>
      <c r="X59" s="108"/>
      <c r="Y59" s="89"/>
      <c r="Z59" s="90"/>
      <c r="AA59" s="89"/>
      <c r="AB59" s="90"/>
      <c r="AC59" s="85"/>
      <c r="AD59" s="85"/>
      <c r="AE59" s="94"/>
      <c r="AF59" s="94"/>
      <c r="AG59" s="108"/>
      <c r="AH59" s="90"/>
      <c r="AI59" s="107"/>
      <c r="AJ59" s="109"/>
      <c r="AK59" s="93"/>
      <c r="AL59" s="85"/>
      <c r="AM59" s="85"/>
      <c r="AN59" s="85"/>
      <c r="AO59" s="110"/>
      <c r="AP59" s="110"/>
      <c r="AQ59" s="110"/>
      <c r="AR59" s="111"/>
      <c r="AS59" s="50" t="str">
        <f t="shared" si="4"/>
        <v/>
      </c>
      <c r="AT59" s="111"/>
      <c r="AU59" s="118"/>
      <c r="AV59" s="118"/>
      <c r="AW59" s="119"/>
      <c r="AX59" s="119"/>
      <c r="AY59" s="51" t="str">
        <f t="shared" si="5"/>
        <v/>
      </c>
      <c r="AZ59" s="119"/>
      <c r="BA59" s="130"/>
      <c r="BB59" s="52" t="str">
        <f t="shared" si="1"/>
        <v/>
      </c>
      <c r="BC59" s="52" t="str">
        <f t="shared" si="11"/>
        <v/>
      </c>
      <c r="BD59" s="90"/>
      <c r="BE59" s="119"/>
      <c r="BF59" s="53" t="str" cm="1">
        <f t="array" ref="BF59">IF(LEN($BD59)&lt;1,"",IFERROR(
_xlfn.SWITCH($BD59,
"None","",
"OI &amp; Reflect",(($BC59-$BE59)-($AY59-$AZ59))/($BC59-$BE59),
"OI",($BC59-($AY59-$AZ59))/($BC59),"Scanback",""),""))</f>
        <v/>
      </c>
      <c r="BG59" s="94"/>
      <c r="BH59" s="124"/>
      <c r="BI59" s="93"/>
      <c r="BJ59" s="125"/>
      <c r="BK59" s="90"/>
      <c r="BL59" s="119"/>
      <c r="BM59" s="119"/>
      <c r="BN59" s="90"/>
      <c r="BO59" s="119"/>
      <c r="BP59" s="90"/>
      <c r="BQ59" s="119"/>
      <c r="BR59" s="54" t="str">
        <f t="shared" si="13"/>
        <v/>
      </c>
      <c r="BS59" s="55" t="str" cm="1">
        <f t="array" ref="BS59">IFERROR(
_xlfn.SWITCH($BD59,
0,IF(ISBLANK($BP59),($BQ59-$BC59)/$BQ59,(($BQ59/$BP59)-$BC59)/($BQ59/$BP59)),
"None",IF(ISBLANK($BP59),($BQ59-$BC59)/$BQ59,(($BQ59/$BP59)-$BC59)/($BQ59/$BP59)),
"OI &amp; Reflect",IF(ISBLANK($BP59),($BQ59-($BC59-$BE59))/$BQ59,(($BQ59/$BP59)-($BC59-$BE59))/($BQ59/$BP59)),
"OI",IF(ISBLANK($BP59),($BQ59-$BC59)/$BQ59,(($BQ59/$BP59)-$BC59)/($BQ59/$BP59)),
"Scanback",IF(ISBLANK($BP59),($BQ59-($BC59-$AZ59))/$BQ59,(($BQ59/$BP59)-($BC59-$AZ59))/($BQ59/$BP59))),"")</f>
        <v/>
      </c>
      <c r="BT59" s="111"/>
      <c r="BU59" s="111"/>
      <c r="BV59" s="111"/>
      <c r="BW59" s="111"/>
      <c r="BX59" s="111"/>
      <c r="BY59" s="111"/>
      <c r="BZ59" s="136"/>
      <c r="CA59" s="138"/>
      <c r="CB59" s="93"/>
      <c r="CC59" s="90"/>
      <c r="CD59" s="67" t="str">
        <f t="shared" si="6"/>
        <v/>
      </c>
      <c r="CE59" s="90"/>
      <c r="CF59" s="56" t="str">
        <f t="shared" si="7"/>
        <v/>
      </c>
      <c r="CG59" s="90"/>
      <c r="CH59" s="90"/>
      <c r="CI59" s="90"/>
      <c r="CJ59" s="90"/>
      <c r="CK59" s="90"/>
      <c r="CL59" s="90"/>
      <c r="CM59" s="90"/>
      <c r="CN59" s="130"/>
      <c r="CO59" s="85"/>
      <c r="CP59" s="85"/>
      <c r="CQ59" s="85"/>
      <c r="CR59" s="90"/>
      <c r="CS59" s="90"/>
      <c r="CT59" s="90"/>
      <c r="CU59" s="90"/>
      <c r="CV59" s="90"/>
      <c r="CW59" s="90"/>
      <c r="CX59" s="108"/>
      <c r="CY59" s="89"/>
      <c r="CZ59" s="93"/>
      <c r="DA59" s="94"/>
      <c r="DB59" s="48" t="str">
        <f t="shared" si="8"/>
        <v/>
      </c>
      <c r="DC59" s="90"/>
      <c r="DD59" s="90"/>
      <c r="DE59" s="119"/>
      <c r="DF59" s="90"/>
      <c r="DG59" s="90"/>
      <c r="DH59" s="90"/>
      <c r="DI59" s="90"/>
      <c r="DJ59" s="90"/>
      <c r="DK59" s="90"/>
      <c r="DL59" s="90"/>
      <c r="DM59" s="119"/>
      <c r="DN59" s="142"/>
      <c r="DO59" s="89"/>
      <c r="DP59" s="119"/>
      <c r="DQ59" s="119"/>
      <c r="DR59" s="119"/>
      <c r="DS59" s="125"/>
      <c r="DT59" s="145"/>
      <c r="DU59" s="132"/>
    </row>
    <row r="60" spans="1:125" x14ac:dyDescent="0.25">
      <c r="A60" s="90"/>
      <c r="B60" s="90"/>
      <c r="C60" s="89"/>
      <c r="D60" s="90"/>
      <c r="E60" s="90"/>
      <c r="F60" s="85"/>
      <c r="G60" s="92"/>
      <c r="H60" s="93"/>
      <c r="I60" s="94"/>
      <c r="J60" s="48" t="str">
        <f t="shared" si="3"/>
        <v/>
      </c>
      <c r="K60" s="93"/>
      <c r="L60" s="94"/>
      <c r="M60" s="48" t="str">
        <f t="shared" si="9"/>
        <v/>
      </c>
      <c r="N60" s="85"/>
      <c r="O60" s="94"/>
      <c r="P60" s="48" t="str">
        <f t="shared" si="12"/>
        <v/>
      </c>
      <c r="Q60" s="94"/>
      <c r="R60" s="49" t="str">
        <f t="shared" si="10"/>
        <v/>
      </c>
      <c r="S60" s="89"/>
      <c r="T60" s="90" t="str">
        <f t="shared" si="0"/>
        <v/>
      </c>
      <c r="U60" s="107"/>
      <c r="V60" s="90"/>
      <c r="W60" s="90"/>
      <c r="X60" s="108"/>
      <c r="Y60" s="89"/>
      <c r="Z60" s="90"/>
      <c r="AA60" s="89"/>
      <c r="AB60" s="90"/>
      <c r="AC60" s="85"/>
      <c r="AD60" s="85"/>
      <c r="AE60" s="94"/>
      <c r="AF60" s="94"/>
      <c r="AG60" s="108"/>
      <c r="AH60" s="90"/>
      <c r="AI60" s="107"/>
      <c r="AJ60" s="109"/>
      <c r="AK60" s="93"/>
      <c r="AL60" s="85"/>
      <c r="AM60" s="85"/>
      <c r="AN60" s="85"/>
      <c r="AO60" s="110"/>
      <c r="AP60" s="110"/>
      <c r="AQ60" s="110"/>
      <c r="AR60" s="111"/>
      <c r="AS60" s="50" t="str">
        <f t="shared" si="4"/>
        <v/>
      </c>
      <c r="AT60" s="111"/>
      <c r="AU60" s="118"/>
      <c r="AV60" s="118"/>
      <c r="AW60" s="119"/>
      <c r="AX60" s="119"/>
      <c r="AY60" s="51" t="str">
        <f t="shared" si="5"/>
        <v/>
      </c>
      <c r="AZ60" s="119"/>
      <c r="BA60" s="130"/>
      <c r="BB60" s="52" t="str">
        <f t="shared" si="1"/>
        <v/>
      </c>
      <c r="BC60" s="52" t="str">
        <f t="shared" si="11"/>
        <v/>
      </c>
      <c r="BD60" s="90"/>
      <c r="BE60" s="119"/>
      <c r="BF60" s="53" t="str" cm="1">
        <f t="array" ref="BF60">IF(LEN($BD60)&lt;1,"",IFERROR(
_xlfn.SWITCH($BD60,
"None","",
"OI &amp; Reflect",(($BC60-$BE60)-($AY60-$AZ60))/($BC60-$BE60),
"OI",($BC60-($AY60-$AZ60))/($BC60),"Scanback",""),""))</f>
        <v/>
      </c>
      <c r="BG60" s="94"/>
      <c r="BH60" s="124"/>
      <c r="BI60" s="93"/>
      <c r="BJ60" s="125"/>
      <c r="BK60" s="90"/>
      <c r="BL60" s="119"/>
      <c r="BM60" s="119"/>
      <c r="BN60" s="90"/>
      <c r="BO60" s="119"/>
      <c r="BP60" s="90"/>
      <c r="BQ60" s="119"/>
      <c r="BR60" s="54" t="str">
        <f t="shared" si="13"/>
        <v/>
      </c>
      <c r="BS60" s="55" t="str" cm="1">
        <f t="array" ref="BS60">IFERROR(
_xlfn.SWITCH($BD60,
0,IF(ISBLANK($BP60),($BQ60-$BC60)/$BQ60,(($BQ60/$BP60)-$BC60)/($BQ60/$BP60)),
"None",IF(ISBLANK($BP60),($BQ60-$BC60)/$BQ60,(($BQ60/$BP60)-$BC60)/($BQ60/$BP60)),
"OI &amp; Reflect",IF(ISBLANK($BP60),($BQ60-($BC60-$BE60))/$BQ60,(($BQ60/$BP60)-($BC60-$BE60))/($BQ60/$BP60)),
"OI",IF(ISBLANK($BP60),($BQ60-$BC60)/$BQ60,(($BQ60/$BP60)-$BC60)/($BQ60/$BP60)),
"Scanback",IF(ISBLANK($BP60),($BQ60-($BC60-$AZ60))/$BQ60,(($BQ60/$BP60)-($BC60-$AZ60))/($BQ60/$BP60))),"")</f>
        <v/>
      </c>
      <c r="BT60" s="111"/>
      <c r="BU60" s="111"/>
      <c r="BV60" s="111"/>
      <c r="BW60" s="111"/>
      <c r="BX60" s="111"/>
      <c r="BY60" s="111"/>
      <c r="BZ60" s="136"/>
      <c r="CA60" s="138"/>
      <c r="CB60" s="93"/>
      <c r="CC60" s="90"/>
      <c r="CD60" s="67" t="str">
        <f t="shared" si="6"/>
        <v/>
      </c>
      <c r="CE60" s="90"/>
      <c r="CF60" s="56" t="str">
        <f t="shared" si="7"/>
        <v/>
      </c>
      <c r="CG60" s="90"/>
      <c r="CH60" s="90"/>
      <c r="CI60" s="90"/>
      <c r="CJ60" s="90"/>
      <c r="CK60" s="90"/>
      <c r="CL60" s="90"/>
      <c r="CM60" s="90"/>
      <c r="CN60" s="130"/>
      <c r="CO60" s="85"/>
      <c r="CP60" s="85"/>
      <c r="CQ60" s="85"/>
      <c r="CR60" s="90"/>
      <c r="CS60" s="90"/>
      <c r="CT60" s="90"/>
      <c r="CU60" s="90"/>
      <c r="CV60" s="90"/>
      <c r="CW60" s="90"/>
      <c r="CX60" s="108"/>
      <c r="CY60" s="89"/>
      <c r="CZ60" s="93"/>
      <c r="DA60" s="94"/>
      <c r="DB60" s="48" t="str">
        <f t="shared" si="8"/>
        <v/>
      </c>
      <c r="DC60" s="90"/>
      <c r="DD60" s="90"/>
      <c r="DE60" s="119"/>
      <c r="DF60" s="90"/>
      <c r="DG60" s="90"/>
      <c r="DH60" s="90"/>
      <c r="DI60" s="90"/>
      <c r="DJ60" s="90"/>
      <c r="DK60" s="90"/>
      <c r="DL60" s="90"/>
      <c r="DM60" s="119"/>
      <c r="DN60" s="142"/>
      <c r="DO60" s="89"/>
      <c r="DP60" s="119"/>
      <c r="DQ60" s="119"/>
      <c r="DR60" s="119"/>
      <c r="DS60" s="125"/>
      <c r="DT60" s="145"/>
      <c r="DU60" s="132"/>
    </row>
    <row r="61" spans="1:125" x14ac:dyDescent="0.25">
      <c r="A61" s="90"/>
      <c r="B61" s="90"/>
      <c r="C61" s="89"/>
      <c r="D61" s="90"/>
      <c r="E61" s="90"/>
      <c r="F61" s="85"/>
      <c r="G61" s="92"/>
      <c r="H61" s="93"/>
      <c r="I61" s="94"/>
      <c r="J61" s="48" t="str">
        <f t="shared" si="3"/>
        <v/>
      </c>
      <c r="K61" s="93"/>
      <c r="L61" s="94"/>
      <c r="M61" s="48" t="str">
        <f t="shared" si="9"/>
        <v/>
      </c>
      <c r="N61" s="85"/>
      <c r="O61" s="94"/>
      <c r="P61" s="48" t="str">
        <f t="shared" si="12"/>
        <v/>
      </c>
      <c r="Q61" s="94"/>
      <c r="R61" s="49" t="str">
        <f t="shared" si="10"/>
        <v/>
      </c>
      <c r="S61" s="89"/>
      <c r="T61" s="90" t="str">
        <f t="shared" si="0"/>
        <v/>
      </c>
      <c r="U61" s="107"/>
      <c r="V61" s="90"/>
      <c r="W61" s="90"/>
      <c r="X61" s="108"/>
      <c r="Y61" s="89"/>
      <c r="Z61" s="90"/>
      <c r="AA61" s="89"/>
      <c r="AB61" s="90"/>
      <c r="AC61" s="85"/>
      <c r="AD61" s="85"/>
      <c r="AE61" s="94"/>
      <c r="AF61" s="94"/>
      <c r="AG61" s="108"/>
      <c r="AH61" s="90"/>
      <c r="AI61" s="107"/>
      <c r="AJ61" s="109"/>
      <c r="AK61" s="93"/>
      <c r="AL61" s="85"/>
      <c r="AM61" s="85"/>
      <c r="AN61" s="85"/>
      <c r="AO61" s="110"/>
      <c r="AP61" s="110"/>
      <c r="AQ61" s="110"/>
      <c r="AR61" s="111"/>
      <c r="AS61" s="50" t="str">
        <f t="shared" si="4"/>
        <v/>
      </c>
      <c r="AT61" s="111"/>
      <c r="AU61" s="118"/>
      <c r="AV61" s="118"/>
      <c r="AW61" s="119"/>
      <c r="AX61" s="119"/>
      <c r="AY61" s="51" t="str">
        <f t="shared" si="5"/>
        <v/>
      </c>
      <c r="AZ61" s="119"/>
      <c r="BA61" s="130"/>
      <c r="BB61" s="52" t="str">
        <f t="shared" si="1"/>
        <v/>
      </c>
      <c r="BC61" s="52" t="str">
        <f t="shared" si="11"/>
        <v/>
      </c>
      <c r="BD61" s="90"/>
      <c r="BE61" s="119"/>
      <c r="BF61" s="53" t="str" cm="1">
        <f t="array" ref="BF61">IF(LEN($BD61)&lt;1,"",IFERROR(
_xlfn.SWITCH($BD61,
"None","",
"OI &amp; Reflect",(($BC61-$BE61)-($AY61-$AZ61))/($BC61-$BE61),
"OI",($BC61-($AY61-$AZ61))/($BC61),"Scanback",""),""))</f>
        <v/>
      </c>
      <c r="BG61" s="94"/>
      <c r="BH61" s="124"/>
      <c r="BI61" s="93"/>
      <c r="BJ61" s="125"/>
      <c r="BK61" s="90"/>
      <c r="BL61" s="119"/>
      <c r="BM61" s="119"/>
      <c r="BN61" s="90"/>
      <c r="BO61" s="119"/>
      <c r="BP61" s="90"/>
      <c r="BQ61" s="119"/>
      <c r="BR61" s="54" t="str">
        <f t="shared" si="13"/>
        <v/>
      </c>
      <c r="BS61" s="55" t="str" cm="1">
        <f t="array" ref="BS61">IFERROR(
_xlfn.SWITCH($BD61,
0,IF(ISBLANK($BP61),($BQ61-$BC61)/$BQ61,(($BQ61/$BP61)-$BC61)/($BQ61/$BP61)),
"None",IF(ISBLANK($BP61),($BQ61-$BC61)/$BQ61,(($BQ61/$BP61)-$BC61)/($BQ61/$BP61)),
"OI &amp; Reflect",IF(ISBLANK($BP61),($BQ61-($BC61-$BE61))/$BQ61,(($BQ61/$BP61)-($BC61-$BE61))/($BQ61/$BP61)),
"OI",IF(ISBLANK($BP61),($BQ61-$BC61)/$BQ61,(($BQ61/$BP61)-$BC61)/($BQ61/$BP61)),
"Scanback",IF(ISBLANK($BP61),($BQ61-($BC61-$AZ61))/$BQ61,(($BQ61/$BP61)-($BC61-$AZ61))/($BQ61/$BP61))),"")</f>
        <v/>
      </c>
      <c r="BT61" s="111"/>
      <c r="BU61" s="111"/>
      <c r="BV61" s="111"/>
      <c r="BW61" s="111"/>
      <c r="BX61" s="111"/>
      <c r="BY61" s="111"/>
      <c r="BZ61" s="136"/>
      <c r="CA61" s="138"/>
      <c r="CB61" s="93"/>
      <c r="CC61" s="90"/>
      <c r="CD61" s="67" t="str">
        <f t="shared" si="6"/>
        <v/>
      </c>
      <c r="CE61" s="90"/>
      <c r="CF61" s="56" t="str">
        <f t="shared" si="7"/>
        <v/>
      </c>
      <c r="CG61" s="90"/>
      <c r="CH61" s="90"/>
      <c r="CI61" s="90"/>
      <c r="CJ61" s="90"/>
      <c r="CK61" s="90"/>
      <c r="CL61" s="90"/>
      <c r="CM61" s="90"/>
      <c r="CN61" s="130"/>
      <c r="CO61" s="85"/>
      <c r="CP61" s="85"/>
      <c r="CQ61" s="85"/>
      <c r="CR61" s="90"/>
      <c r="CS61" s="90"/>
      <c r="CT61" s="90"/>
      <c r="CU61" s="90"/>
      <c r="CV61" s="90"/>
      <c r="CW61" s="90"/>
      <c r="CX61" s="108"/>
      <c r="CY61" s="89"/>
      <c r="CZ61" s="93"/>
      <c r="DA61" s="94"/>
      <c r="DB61" s="48" t="str">
        <f t="shared" si="8"/>
        <v/>
      </c>
      <c r="DC61" s="90"/>
      <c r="DD61" s="90"/>
      <c r="DE61" s="119"/>
      <c r="DF61" s="90"/>
      <c r="DG61" s="90"/>
      <c r="DH61" s="90"/>
      <c r="DI61" s="90"/>
      <c r="DJ61" s="90"/>
      <c r="DK61" s="90"/>
      <c r="DL61" s="90"/>
      <c r="DM61" s="119"/>
      <c r="DN61" s="142"/>
      <c r="DO61" s="89"/>
      <c r="DP61" s="119"/>
      <c r="DQ61" s="119"/>
      <c r="DR61" s="119"/>
      <c r="DS61" s="125"/>
      <c r="DT61" s="145"/>
      <c r="DU61" s="132"/>
    </row>
    <row r="62" spans="1:125" x14ac:dyDescent="0.25">
      <c r="A62" s="90"/>
      <c r="B62" s="90"/>
      <c r="C62" s="89"/>
      <c r="D62" s="90"/>
      <c r="E62" s="90"/>
      <c r="F62" s="85"/>
      <c r="G62" s="92"/>
      <c r="H62" s="93"/>
      <c r="I62" s="94"/>
      <c r="J62" s="48" t="str">
        <f t="shared" si="3"/>
        <v/>
      </c>
      <c r="K62" s="93"/>
      <c r="L62" s="94"/>
      <c r="M62" s="48" t="str">
        <f t="shared" si="9"/>
        <v/>
      </c>
      <c r="N62" s="85"/>
      <c r="O62" s="94"/>
      <c r="P62" s="48" t="str">
        <f t="shared" si="12"/>
        <v/>
      </c>
      <c r="Q62" s="94"/>
      <c r="R62" s="49" t="str">
        <f t="shared" si="10"/>
        <v/>
      </c>
      <c r="S62" s="89"/>
      <c r="T62" s="90" t="str">
        <f t="shared" si="0"/>
        <v/>
      </c>
      <c r="U62" s="107"/>
      <c r="V62" s="90"/>
      <c r="W62" s="90"/>
      <c r="X62" s="108"/>
      <c r="Y62" s="89"/>
      <c r="Z62" s="90"/>
      <c r="AA62" s="89"/>
      <c r="AB62" s="90"/>
      <c r="AC62" s="85"/>
      <c r="AD62" s="85"/>
      <c r="AE62" s="94"/>
      <c r="AF62" s="94"/>
      <c r="AG62" s="108"/>
      <c r="AH62" s="90"/>
      <c r="AI62" s="107"/>
      <c r="AJ62" s="109"/>
      <c r="AK62" s="93"/>
      <c r="AL62" s="85"/>
      <c r="AM62" s="85"/>
      <c r="AN62" s="85"/>
      <c r="AO62" s="110"/>
      <c r="AP62" s="110"/>
      <c r="AQ62" s="110"/>
      <c r="AR62" s="111"/>
      <c r="AS62" s="50" t="str">
        <f t="shared" si="4"/>
        <v/>
      </c>
      <c r="AT62" s="111"/>
      <c r="AU62" s="118"/>
      <c r="AV62" s="118"/>
      <c r="AW62" s="119"/>
      <c r="AX62" s="119"/>
      <c r="AY62" s="51" t="str">
        <f t="shared" si="5"/>
        <v/>
      </c>
      <c r="AZ62" s="119"/>
      <c r="BA62" s="130"/>
      <c r="BB62" s="52" t="str">
        <f t="shared" si="1"/>
        <v/>
      </c>
      <c r="BC62" s="52" t="str">
        <f t="shared" si="11"/>
        <v/>
      </c>
      <c r="BD62" s="90"/>
      <c r="BE62" s="119"/>
      <c r="BF62" s="53" t="str" cm="1">
        <f t="array" ref="BF62">IF(LEN($BD62)&lt;1,"",IFERROR(
_xlfn.SWITCH($BD62,
"None","",
"OI &amp; Reflect",(($BC62-$BE62)-($AY62-$AZ62))/($BC62-$BE62),
"OI",($BC62-($AY62-$AZ62))/($BC62),"Scanback",""),""))</f>
        <v/>
      </c>
      <c r="BG62" s="94"/>
      <c r="BH62" s="124"/>
      <c r="BI62" s="93"/>
      <c r="BJ62" s="125"/>
      <c r="BK62" s="90"/>
      <c r="BL62" s="119"/>
      <c r="BM62" s="119"/>
      <c r="BN62" s="90"/>
      <c r="BO62" s="119"/>
      <c r="BP62" s="90"/>
      <c r="BQ62" s="119"/>
      <c r="BR62" s="54" t="str">
        <f t="shared" si="13"/>
        <v/>
      </c>
      <c r="BS62" s="55" t="str" cm="1">
        <f t="array" ref="BS62">IFERROR(
_xlfn.SWITCH($BD62,
0,IF(ISBLANK($BP62),($BQ62-$BC62)/$BQ62,(($BQ62/$BP62)-$BC62)/($BQ62/$BP62)),
"None",IF(ISBLANK($BP62),($BQ62-$BC62)/$BQ62,(($BQ62/$BP62)-$BC62)/($BQ62/$BP62)),
"OI &amp; Reflect",IF(ISBLANK($BP62),($BQ62-($BC62-$BE62))/$BQ62,(($BQ62/$BP62)-($BC62-$BE62))/($BQ62/$BP62)),
"OI",IF(ISBLANK($BP62),($BQ62-$BC62)/$BQ62,(($BQ62/$BP62)-$BC62)/($BQ62/$BP62)),
"Scanback",IF(ISBLANK($BP62),($BQ62-($BC62-$AZ62))/$BQ62,(($BQ62/$BP62)-($BC62-$AZ62))/($BQ62/$BP62))),"")</f>
        <v/>
      </c>
      <c r="BT62" s="111"/>
      <c r="BU62" s="111"/>
      <c r="BV62" s="111"/>
      <c r="BW62" s="111"/>
      <c r="BX62" s="111"/>
      <c r="BY62" s="111"/>
      <c r="BZ62" s="136"/>
      <c r="CA62" s="138"/>
      <c r="CB62" s="93"/>
      <c r="CC62" s="90"/>
      <c r="CD62" s="67" t="str">
        <f t="shared" si="6"/>
        <v/>
      </c>
      <c r="CE62" s="90"/>
      <c r="CF62" s="56" t="str">
        <f t="shared" si="7"/>
        <v/>
      </c>
      <c r="CG62" s="90"/>
      <c r="CH62" s="90"/>
      <c r="CI62" s="90"/>
      <c r="CJ62" s="90"/>
      <c r="CK62" s="90"/>
      <c r="CL62" s="90"/>
      <c r="CM62" s="90"/>
      <c r="CN62" s="130"/>
      <c r="CO62" s="85"/>
      <c r="CP62" s="85"/>
      <c r="CQ62" s="85"/>
      <c r="CR62" s="90"/>
      <c r="CS62" s="90"/>
      <c r="CT62" s="90"/>
      <c r="CU62" s="90"/>
      <c r="CV62" s="90"/>
      <c r="CW62" s="90"/>
      <c r="CX62" s="108"/>
      <c r="CY62" s="89"/>
      <c r="CZ62" s="93"/>
      <c r="DA62" s="94"/>
      <c r="DB62" s="48" t="str">
        <f t="shared" si="8"/>
        <v/>
      </c>
      <c r="DC62" s="90"/>
      <c r="DD62" s="90"/>
      <c r="DE62" s="119"/>
      <c r="DF62" s="90"/>
      <c r="DG62" s="90"/>
      <c r="DH62" s="90"/>
      <c r="DI62" s="90"/>
      <c r="DJ62" s="90"/>
      <c r="DK62" s="90"/>
      <c r="DL62" s="90"/>
      <c r="DM62" s="119"/>
      <c r="DN62" s="142"/>
      <c r="DO62" s="89"/>
      <c r="DP62" s="119"/>
      <c r="DQ62" s="119"/>
      <c r="DR62" s="119"/>
      <c r="DS62" s="125"/>
      <c r="DT62" s="145"/>
      <c r="DU62" s="132"/>
    </row>
    <row r="63" spans="1:125" x14ac:dyDescent="0.25">
      <c r="A63" s="90"/>
      <c r="B63" s="90"/>
      <c r="C63" s="89"/>
      <c r="D63" s="90"/>
      <c r="E63" s="90"/>
      <c r="F63" s="85"/>
      <c r="G63" s="92"/>
      <c r="H63" s="93"/>
      <c r="I63" s="94"/>
      <c r="J63" s="48" t="str">
        <f t="shared" si="3"/>
        <v/>
      </c>
      <c r="K63" s="93"/>
      <c r="L63" s="94"/>
      <c r="M63" s="48" t="str">
        <f t="shared" si="9"/>
        <v/>
      </c>
      <c r="N63" s="85"/>
      <c r="O63" s="94"/>
      <c r="P63" s="48" t="str">
        <f t="shared" si="12"/>
        <v/>
      </c>
      <c r="Q63" s="94"/>
      <c r="R63" s="49" t="str">
        <f t="shared" si="10"/>
        <v/>
      </c>
      <c r="S63" s="89"/>
      <c r="T63" s="90" t="str">
        <f t="shared" si="0"/>
        <v/>
      </c>
      <c r="U63" s="107"/>
      <c r="V63" s="90"/>
      <c r="W63" s="90"/>
      <c r="X63" s="108"/>
      <c r="Y63" s="89"/>
      <c r="Z63" s="90"/>
      <c r="AA63" s="89"/>
      <c r="AB63" s="90"/>
      <c r="AC63" s="85"/>
      <c r="AD63" s="85"/>
      <c r="AE63" s="94"/>
      <c r="AF63" s="94"/>
      <c r="AG63" s="108"/>
      <c r="AH63" s="90"/>
      <c r="AI63" s="107"/>
      <c r="AJ63" s="109"/>
      <c r="AK63" s="93"/>
      <c r="AL63" s="85"/>
      <c r="AM63" s="85"/>
      <c r="AN63" s="85"/>
      <c r="AO63" s="110"/>
      <c r="AP63" s="110"/>
      <c r="AQ63" s="110"/>
      <c r="AR63" s="111"/>
      <c r="AS63" s="50" t="str">
        <f t="shared" si="4"/>
        <v/>
      </c>
      <c r="AT63" s="111"/>
      <c r="AU63" s="118"/>
      <c r="AV63" s="118"/>
      <c r="AW63" s="119"/>
      <c r="AX63" s="119"/>
      <c r="AY63" s="51" t="str">
        <f t="shared" si="5"/>
        <v/>
      </c>
      <c r="AZ63" s="119"/>
      <c r="BA63" s="130"/>
      <c r="BB63" s="52" t="str">
        <f t="shared" si="1"/>
        <v/>
      </c>
      <c r="BC63" s="52" t="str">
        <f t="shared" si="11"/>
        <v/>
      </c>
      <c r="BD63" s="90"/>
      <c r="BE63" s="119"/>
      <c r="BF63" s="53" t="str" cm="1">
        <f t="array" ref="BF63">IF(LEN($BD63)&lt;1,"",IFERROR(
_xlfn.SWITCH($BD63,
"None","",
"OI &amp; Reflect",(($BC63-$BE63)-($AY63-$AZ63))/($BC63-$BE63),
"OI",($BC63-($AY63-$AZ63))/($BC63),"Scanback",""),""))</f>
        <v/>
      </c>
      <c r="BG63" s="94"/>
      <c r="BH63" s="124"/>
      <c r="BI63" s="93"/>
      <c r="BJ63" s="125"/>
      <c r="BK63" s="90"/>
      <c r="BL63" s="119"/>
      <c r="BM63" s="119"/>
      <c r="BN63" s="90"/>
      <c r="BO63" s="119"/>
      <c r="BP63" s="90"/>
      <c r="BQ63" s="119"/>
      <c r="BR63" s="54" t="str">
        <f t="shared" si="13"/>
        <v/>
      </c>
      <c r="BS63" s="55" t="str" cm="1">
        <f t="array" ref="BS63">IFERROR(
_xlfn.SWITCH($BD63,
0,IF(ISBLANK($BP63),($BQ63-$BC63)/$BQ63,(($BQ63/$BP63)-$BC63)/($BQ63/$BP63)),
"None",IF(ISBLANK($BP63),($BQ63-$BC63)/$BQ63,(($BQ63/$BP63)-$BC63)/($BQ63/$BP63)),
"OI &amp; Reflect",IF(ISBLANK($BP63),($BQ63-($BC63-$BE63))/$BQ63,(($BQ63/$BP63)-($BC63-$BE63))/($BQ63/$BP63)),
"OI",IF(ISBLANK($BP63),($BQ63-$BC63)/$BQ63,(($BQ63/$BP63)-$BC63)/($BQ63/$BP63)),
"Scanback",IF(ISBLANK($BP63),($BQ63-($BC63-$AZ63))/$BQ63,(($BQ63/$BP63)-($BC63-$AZ63))/($BQ63/$BP63))),"")</f>
        <v/>
      </c>
      <c r="BT63" s="111"/>
      <c r="BU63" s="111"/>
      <c r="BV63" s="111"/>
      <c r="BW63" s="111"/>
      <c r="BX63" s="111"/>
      <c r="BY63" s="111"/>
      <c r="BZ63" s="136"/>
      <c r="CA63" s="138"/>
      <c r="CB63" s="93"/>
      <c r="CC63" s="90"/>
      <c r="CD63" s="67" t="str">
        <f t="shared" si="6"/>
        <v/>
      </c>
      <c r="CE63" s="90"/>
      <c r="CF63" s="56" t="str">
        <f t="shared" si="7"/>
        <v/>
      </c>
      <c r="CG63" s="90"/>
      <c r="CH63" s="90"/>
      <c r="CI63" s="90"/>
      <c r="CJ63" s="90"/>
      <c r="CK63" s="90"/>
      <c r="CL63" s="90"/>
      <c r="CM63" s="90"/>
      <c r="CN63" s="130"/>
      <c r="CO63" s="85"/>
      <c r="CP63" s="85"/>
      <c r="CQ63" s="85"/>
      <c r="CR63" s="90"/>
      <c r="CS63" s="90"/>
      <c r="CT63" s="90"/>
      <c r="CU63" s="90"/>
      <c r="CV63" s="90"/>
      <c r="CW63" s="90"/>
      <c r="CX63" s="108"/>
      <c r="CY63" s="89"/>
      <c r="CZ63" s="93"/>
      <c r="DA63" s="94"/>
      <c r="DB63" s="48" t="str">
        <f t="shared" si="8"/>
        <v/>
      </c>
      <c r="DC63" s="90"/>
      <c r="DD63" s="90"/>
      <c r="DE63" s="119"/>
      <c r="DF63" s="90"/>
      <c r="DG63" s="90"/>
      <c r="DH63" s="90"/>
      <c r="DI63" s="90"/>
      <c r="DJ63" s="90"/>
      <c r="DK63" s="90"/>
      <c r="DL63" s="90"/>
      <c r="DM63" s="119"/>
      <c r="DN63" s="142"/>
      <c r="DO63" s="89"/>
      <c r="DP63" s="119"/>
      <c r="DQ63" s="119"/>
      <c r="DR63" s="119"/>
      <c r="DS63" s="125"/>
      <c r="DT63" s="145"/>
      <c r="DU63" s="132"/>
    </row>
    <row r="64" spans="1:125" x14ac:dyDescent="0.25">
      <c r="A64" s="90"/>
      <c r="B64" s="90"/>
      <c r="C64" s="89"/>
      <c r="D64" s="90"/>
      <c r="E64" s="90"/>
      <c r="F64" s="85"/>
      <c r="G64" s="92"/>
      <c r="H64" s="93"/>
      <c r="I64" s="94"/>
      <c r="J64" s="48" t="str">
        <f t="shared" si="3"/>
        <v/>
      </c>
      <c r="K64" s="93"/>
      <c r="L64" s="94"/>
      <c r="M64" s="48" t="str">
        <f t="shared" si="9"/>
        <v/>
      </c>
      <c r="N64" s="85"/>
      <c r="O64" s="94"/>
      <c r="P64" s="48" t="str">
        <f t="shared" si="12"/>
        <v/>
      </c>
      <c r="Q64" s="94"/>
      <c r="R64" s="49" t="str">
        <f t="shared" si="10"/>
        <v/>
      </c>
      <c r="S64" s="89"/>
      <c r="T64" s="90" t="str">
        <f t="shared" si="0"/>
        <v/>
      </c>
      <c r="U64" s="107"/>
      <c r="V64" s="90"/>
      <c r="W64" s="90"/>
      <c r="X64" s="108"/>
      <c r="Y64" s="89"/>
      <c r="Z64" s="90"/>
      <c r="AA64" s="89"/>
      <c r="AB64" s="90"/>
      <c r="AC64" s="85"/>
      <c r="AD64" s="85"/>
      <c r="AE64" s="94"/>
      <c r="AF64" s="94"/>
      <c r="AG64" s="108"/>
      <c r="AH64" s="90"/>
      <c r="AI64" s="107"/>
      <c r="AJ64" s="109"/>
      <c r="AK64" s="93"/>
      <c r="AL64" s="85"/>
      <c r="AM64" s="85"/>
      <c r="AN64" s="85"/>
      <c r="AO64" s="110"/>
      <c r="AP64" s="110"/>
      <c r="AQ64" s="110"/>
      <c r="AR64" s="111"/>
      <c r="AS64" s="50" t="str">
        <f t="shared" si="4"/>
        <v/>
      </c>
      <c r="AT64" s="111"/>
      <c r="AU64" s="118"/>
      <c r="AV64" s="118"/>
      <c r="AW64" s="119"/>
      <c r="AX64" s="119"/>
      <c r="AY64" s="51" t="str">
        <f t="shared" si="5"/>
        <v/>
      </c>
      <c r="AZ64" s="119"/>
      <c r="BA64" s="130"/>
      <c r="BB64" s="52" t="str">
        <f t="shared" si="1"/>
        <v/>
      </c>
      <c r="BC64" s="52" t="str">
        <f t="shared" si="11"/>
        <v/>
      </c>
      <c r="BD64" s="90"/>
      <c r="BE64" s="119"/>
      <c r="BF64" s="53" t="str" cm="1">
        <f t="array" ref="BF64">IF(LEN($BD64)&lt;1,"",IFERROR(
_xlfn.SWITCH($BD64,
"None","",
"OI &amp; Reflect",(($BC64-$BE64)-($AY64-$AZ64))/($BC64-$BE64),
"OI",($BC64-($AY64-$AZ64))/($BC64),"Scanback",""),""))</f>
        <v/>
      </c>
      <c r="BG64" s="94"/>
      <c r="BH64" s="124"/>
      <c r="BI64" s="93"/>
      <c r="BJ64" s="125"/>
      <c r="BK64" s="90"/>
      <c r="BL64" s="119"/>
      <c r="BM64" s="119"/>
      <c r="BN64" s="90"/>
      <c r="BO64" s="119"/>
      <c r="BP64" s="90"/>
      <c r="BQ64" s="119"/>
      <c r="BR64" s="54" t="str">
        <f t="shared" si="13"/>
        <v/>
      </c>
      <c r="BS64" s="55" t="str" cm="1">
        <f t="array" ref="BS64">IFERROR(
_xlfn.SWITCH($BD64,
0,IF(ISBLANK($BP64),($BQ64-$BC64)/$BQ64,(($BQ64/$BP64)-$BC64)/($BQ64/$BP64)),
"None",IF(ISBLANK($BP64),($BQ64-$BC64)/$BQ64,(($BQ64/$BP64)-$BC64)/($BQ64/$BP64)),
"OI &amp; Reflect",IF(ISBLANK($BP64),($BQ64-($BC64-$BE64))/$BQ64,(($BQ64/$BP64)-($BC64-$BE64))/($BQ64/$BP64)),
"OI",IF(ISBLANK($BP64),($BQ64-$BC64)/$BQ64,(($BQ64/$BP64)-$BC64)/($BQ64/$BP64)),
"Scanback",IF(ISBLANK($BP64),($BQ64-($BC64-$AZ64))/$BQ64,(($BQ64/$BP64)-($BC64-$AZ64))/($BQ64/$BP64))),"")</f>
        <v/>
      </c>
      <c r="BT64" s="111"/>
      <c r="BU64" s="111"/>
      <c r="BV64" s="111"/>
      <c r="BW64" s="111"/>
      <c r="BX64" s="111"/>
      <c r="BY64" s="111"/>
      <c r="BZ64" s="136"/>
      <c r="CA64" s="138"/>
      <c r="CB64" s="93"/>
      <c r="CC64" s="90"/>
      <c r="CD64" s="67" t="str">
        <f t="shared" si="6"/>
        <v/>
      </c>
      <c r="CE64" s="90"/>
      <c r="CF64" s="56" t="str">
        <f t="shared" si="7"/>
        <v/>
      </c>
      <c r="CG64" s="90"/>
      <c r="CH64" s="90"/>
      <c r="CI64" s="90"/>
      <c r="CJ64" s="90"/>
      <c r="CK64" s="90"/>
      <c r="CL64" s="90"/>
      <c r="CM64" s="90"/>
      <c r="CN64" s="130"/>
      <c r="CO64" s="85"/>
      <c r="CP64" s="85"/>
      <c r="CQ64" s="85"/>
      <c r="CR64" s="90"/>
      <c r="CS64" s="90"/>
      <c r="CT64" s="90"/>
      <c r="CU64" s="90"/>
      <c r="CV64" s="90"/>
      <c r="CW64" s="90"/>
      <c r="CX64" s="108"/>
      <c r="CY64" s="89"/>
      <c r="CZ64" s="93"/>
      <c r="DA64" s="94"/>
      <c r="DB64" s="48" t="str">
        <f t="shared" si="8"/>
        <v/>
      </c>
      <c r="DC64" s="90"/>
      <c r="DD64" s="90"/>
      <c r="DE64" s="119"/>
      <c r="DF64" s="90"/>
      <c r="DG64" s="90"/>
      <c r="DH64" s="90"/>
      <c r="DI64" s="90"/>
      <c r="DJ64" s="90"/>
      <c r="DK64" s="90"/>
      <c r="DL64" s="90"/>
      <c r="DM64" s="119"/>
      <c r="DN64" s="142"/>
      <c r="DO64" s="89"/>
      <c r="DP64" s="119"/>
      <c r="DQ64" s="119"/>
      <c r="DR64" s="119"/>
      <c r="DS64" s="125"/>
      <c r="DT64" s="145"/>
      <c r="DU64" s="132"/>
    </row>
    <row r="65" spans="1:125" x14ac:dyDescent="0.25">
      <c r="A65" s="90"/>
      <c r="B65" s="90"/>
      <c r="C65" s="89"/>
      <c r="D65" s="90"/>
      <c r="E65" s="90"/>
      <c r="F65" s="85"/>
      <c r="G65" s="92"/>
      <c r="H65" s="93"/>
      <c r="I65" s="94"/>
      <c r="J65" s="48" t="str">
        <f t="shared" si="3"/>
        <v/>
      </c>
      <c r="K65" s="93"/>
      <c r="L65" s="94"/>
      <c r="M65" s="48" t="str">
        <f t="shared" si="9"/>
        <v/>
      </c>
      <c r="N65" s="85"/>
      <c r="O65" s="94"/>
      <c r="P65" s="48" t="str">
        <f t="shared" si="12"/>
        <v/>
      </c>
      <c r="Q65" s="94"/>
      <c r="R65" s="49" t="str">
        <f t="shared" si="10"/>
        <v/>
      </c>
      <c r="S65" s="89"/>
      <c r="T65" s="90" t="str">
        <f t="shared" si="0"/>
        <v/>
      </c>
      <c r="U65" s="107"/>
      <c r="V65" s="90"/>
      <c r="W65" s="90"/>
      <c r="X65" s="108"/>
      <c r="Y65" s="89"/>
      <c r="Z65" s="90"/>
      <c r="AA65" s="89"/>
      <c r="AB65" s="90"/>
      <c r="AC65" s="85"/>
      <c r="AD65" s="85"/>
      <c r="AE65" s="94"/>
      <c r="AF65" s="94"/>
      <c r="AG65" s="108"/>
      <c r="AH65" s="90"/>
      <c r="AI65" s="107"/>
      <c r="AJ65" s="109"/>
      <c r="AK65" s="93"/>
      <c r="AL65" s="85"/>
      <c r="AM65" s="85"/>
      <c r="AN65" s="85"/>
      <c r="AO65" s="110"/>
      <c r="AP65" s="110"/>
      <c r="AQ65" s="110"/>
      <c r="AR65" s="111"/>
      <c r="AS65" s="50" t="str">
        <f t="shared" si="4"/>
        <v/>
      </c>
      <c r="AT65" s="111"/>
      <c r="AU65" s="118"/>
      <c r="AV65" s="118"/>
      <c r="AW65" s="119"/>
      <c r="AX65" s="119"/>
      <c r="AY65" s="51" t="str">
        <f t="shared" si="5"/>
        <v/>
      </c>
      <c r="AZ65" s="119"/>
      <c r="BA65" s="130"/>
      <c r="BB65" s="52" t="str">
        <f t="shared" si="1"/>
        <v/>
      </c>
      <c r="BC65" s="52" t="str">
        <f t="shared" si="11"/>
        <v/>
      </c>
      <c r="BD65" s="90"/>
      <c r="BE65" s="119"/>
      <c r="BF65" s="53" t="str" cm="1">
        <f t="array" ref="BF65">IF(LEN($BD65)&lt;1,"",IFERROR(
_xlfn.SWITCH($BD65,
"None","",
"OI &amp; Reflect",(($BC65-$BE65)-($AY65-$AZ65))/($BC65-$BE65),
"OI",($BC65-($AY65-$AZ65))/($BC65),"Scanback",""),""))</f>
        <v/>
      </c>
      <c r="BG65" s="94"/>
      <c r="BH65" s="124"/>
      <c r="BI65" s="93"/>
      <c r="BJ65" s="125"/>
      <c r="BK65" s="90"/>
      <c r="BL65" s="119"/>
      <c r="BM65" s="119"/>
      <c r="BN65" s="90"/>
      <c r="BO65" s="119"/>
      <c r="BP65" s="90"/>
      <c r="BQ65" s="119"/>
      <c r="BR65" s="54" t="str">
        <f t="shared" si="13"/>
        <v/>
      </c>
      <c r="BS65" s="55" t="str" cm="1">
        <f t="array" ref="BS65">IFERROR(
_xlfn.SWITCH($BD65,
0,IF(ISBLANK($BP65),($BQ65-$BC65)/$BQ65,(($BQ65/$BP65)-$BC65)/($BQ65/$BP65)),
"None",IF(ISBLANK($BP65),($BQ65-$BC65)/$BQ65,(($BQ65/$BP65)-$BC65)/($BQ65/$BP65)),
"OI &amp; Reflect",IF(ISBLANK($BP65),($BQ65-($BC65-$BE65))/$BQ65,(($BQ65/$BP65)-($BC65-$BE65))/($BQ65/$BP65)),
"OI",IF(ISBLANK($BP65),($BQ65-$BC65)/$BQ65,(($BQ65/$BP65)-$BC65)/($BQ65/$BP65)),
"Scanback",IF(ISBLANK($BP65),($BQ65-($BC65-$AZ65))/$BQ65,(($BQ65/$BP65)-($BC65-$AZ65))/($BQ65/$BP65))),"")</f>
        <v/>
      </c>
      <c r="BT65" s="111"/>
      <c r="BU65" s="111"/>
      <c r="BV65" s="111"/>
      <c r="BW65" s="111"/>
      <c r="BX65" s="111"/>
      <c r="BY65" s="111"/>
      <c r="BZ65" s="136"/>
      <c r="CA65" s="138"/>
      <c r="CB65" s="93"/>
      <c r="CC65" s="90"/>
      <c r="CD65" s="67" t="str">
        <f t="shared" si="6"/>
        <v/>
      </c>
      <c r="CE65" s="90"/>
      <c r="CF65" s="56" t="str">
        <f t="shared" si="7"/>
        <v/>
      </c>
      <c r="CG65" s="90"/>
      <c r="CH65" s="90"/>
      <c r="CI65" s="90"/>
      <c r="CJ65" s="90"/>
      <c r="CK65" s="90"/>
      <c r="CL65" s="90"/>
      <c r="CM65" s="90"/>
      <c r="CN65" s="130"/>
      <c r="CO65" s="85"/>
      <c r="CP65" s="85"/>
      <c r="CQ65" s="85"/>
      <c r="CR65" s="90"/>
      <c r="CS65" s="90"/>
      <c r="CT65" s="90"/>
      <c r="CU65" s="90"/>
      <c r="CV65" s="90"/>
      <c r="CW65" s="90"/>
      <c r="CX65" s="108"/>
      <c r="CY65" s="89"/>
      <c r="CZ65" s="93"/>
      <c r="DA65" s="94"/>
      <c r="DB65" s="48" t="str">
        <f t="shared" si="8"/>
        <v/>
      </c>
      <c r="DC65" s="90"/>
      <c r="DD65" s="90"/>
      <c r="DE65" s="119"/>
      <c r="DF65" s="90"/>
      <c r="DG65" s="90"/>
      <c r="DH65" s="90"/>
      <c r="DI65" s="90"/>
      <c r="DJ65" s="90"/>
      <c r="DK65" s="90"/>
      <c r="DL65" s="90"/>
      <c r="DM65" s="119"/>
      <c r="DN65" s="142"/>
      <c r="DO65" s="89"/>
      <c r="DP65" s="119"/>
      <c r="DQ65" s="119"/>
      <c r="DR65" s="119"/>
      <c r="DS65" s="125"/>
      <c r="DT65" s="145"/>
      <c r="DU65" s="132"/>
    </row>
    <row r="66" spans="1:125" x14ac:dyDescent="0.25">
      <c r="A66" s="90"/>
      <c r="B66" s="90"/>
      <c r="C66" s="89"/>
      <c r="D66" s="90"/>
      <c r="E66" s="90"/>
      <c r="F66" s="85"/>
      <c r="G66" s="92"/>
      <c r="H66" s="93"/>
      <c r="I66" s="94"/>
      <c r="J66" s="48" t="str">
        <f t="shared" si="3"/>
        <v/>
      </c>
      <c r="K66" s="93"/>
      <c r="L66" s="94"/>
      <c r="M66" s="48" t="str">
        <f t="shared" si="9"/>
        <v/>
      </c>
      <c r="N66" s="85"/>
      <c r="O66" s="94"/>
      <c r="P66" s="48" t="str">
        <f t="shared" si="12"/>
        <v/>
      </c>
      <c r="Q66" s="94"/>
      <c r="R66" s="49" t="str">
        <f t="shared" si="10"/>
        <v/>
      </c>
      <c r="S66" s="89"/>
      <c r="T66" s="90" t="str">
        <f t="shared" si="0"/>
        <v/>
      </c>
      <c r="U66" s="107"/>
      <c r="V66" s="90"/>
      <c r="W66" s="90"/>
      <c r="X66" s="108"/>
      <c r="Y66" s="89"/>
      <c r="Z66" s="90"/>
      <c r="AA66" s="89"/>
      <c r="AB66" s="90"/>
      <c r="AC66" s="85"/>
      <c r="AD66" s="85"/>
      <c r="AE66" s="94"/>
      <c r="AF66" s="94"/>
      <c r="AG66" s="108"/>
      <c r="AH66" s="90"/>
      <c r="AI66" s="107"/>
      <c r="AJ66" s="109"/>
      <c r="AK66" s="93"/>
      <c r="AL66" s="85"/>
      <c r="AM66" s="85"/>
      <c r="AN66" s="85"/>
      <c r="AO66" s="110"/>
      <c r="AP66" s="110"/>
      <c r="AQ66" s="110"/>
      <c r="AR66" s="111"/>
      <c r="AS66" s="50" t="str">
        <f t="shared" si="4"/>
        <v/>
      </c>
      <c r="AT66" s="111"/>
      <c r="AU66" s="118"/>
      <c r="AV66" s="118"/>
      <c r="AW66" s="119"/>
      <c r="AX66" s="119"/>
      <c r="AY66" s="51" t="str">
        <f t="shared" si="5"/>
        <v/>
      </c>
      <c r="AZ66" s="119"/>
      <c r="BA66" s="130"/>
      <c r="BB66" s="52" t="str">
        <f t="shared" si="1"/>
        <v/>
      </c>
      <c r="BC66" s="52" t="str">
        <f t="shared" si="11"/>
        <v/>
      </c>
      <c r="BD66" s="90"/>
      <c r="BE66" s="119"/>
      <c r="BF66" s="53" t="str" cm="1">
        <f t="array" ref="BF66">IF(LEN($BD66)&lt;1,"",IFERROR(
_xlfn.SWITCH($BD66,
"None","",
"OI &amp; Reflect",(($BC66-$BE66)-($AY66-$AZ66))/($BC66-$BE66),
"OI",($BC66-($AY66-$AZ66))/($BC66),"Scanback",""),""))</f>
        <v/>
      </c>
      <c r="BG66" s="94"/>
      <c r="BH66" s="124"/>
      <c r="BI66" s="93"/>
      <c r="BJ66" s="125"/>
      <c r="BK66" s="90"/>
      <c r="BL66" s="119"/>
      <c r="BM66" s="119"/>
      <c r="BN66" s="90"/>
      <c r="BO66" s="119"/>
      <c r="BP66" s="90"/>
      <c r="BQ66" s="119"/>
      <c r="BR66" s="54" t="str">
        <f t="shared" si="13"/>
        <v/>
      </c>
      <c r="BS66" s="55" t="str" cm="1">
        <f t="array" ref="BS66">IFERROR(
_xlfn.SWITCH($BD66,
0,IF(ISBLANK($BP66),($BQ66-$BC66)/$BQ66,(($BQ66/$BP66)-$BC66)/($BQ66/$BP66)),
"None",IF(ISBLANK($BP66),($BQ66-$BC66)/$BQ66,(($BQ66/$BP66)-$BC66)/($BQ66/$BP66)),
"OI &amp; Reflect",IF(ISBLANK($BP66),($BQ66-($BC66-$BE66))/$BQ66,(($BQ66/$BP66)-($BC66-$BE66))/($BQ66/$BP66)),
"OI",IF(ISBLANK($BP66),($BQ66-$BC66)/$BQ66,(($BQ66/$BP66)-$BC66)/($BQ66/$BP66)),
"Scanback",IF(ISBLANK($BP66),($BQ66-($BC66-$AZ66))/$BQ66,(($BQ66/$BP66)-($BC66-$AZ66))/($BQ66/$BP66))),"")</f>
        <v/>
      </c>
      <c r="BT66" s="111"/>
      <c r="BU66" s="111"/>
      <c r="BV66" s="111"/>
      <c r="BW66" s="111"/>
      <c r="BX66" s="111"/>
      <c r="BY66" s="111"/>
      <c r="BZ66" s="136"/>
      <c r="CA66" s="138"/>
      <c r="CB66" s="93"/>
      <c r="CC66" s="90"/>
      <c r="CD66" s="67" t="str">
        <f t="shared" si="6"/>
        <v/>
      </c>
      <c r="CE66" s="90"/>
      <c r="CF66" s="56" t="str">
        <f t="shared" si="7"/>
        <v/>
      </c>
      <c r="CG66" s="90"/>
      <c r="CH66" s="90"/>
      <c r="CI66" s="90"/>
      <c r="CJ66" s="90"/>
      <c r="CK66" s="90"/>
      <c r="CL66" s="90"/>
      <c r="CM66" s="90"/>
      <c r="CN66" s="130"/>
      <c r="CO66" s="85"/>
      <c r="CP66" s="85"/>
      <c r="CQ66" s="85"/>
      <c r="CR66" s="90"/>
      <c r="CS66" s="90"/>
      <c r="CT66" s="90"/>
      <c r="CU66" s="90"/>
      <c r="CV66" s="90"/>
      <c r="CW66" s="90"/>
      <c r="CX66" s="108"/>
      <c r="CY66" s="89"/>
      <c r="CZ66" s="93"/>
      <c r="DA66" s="94"/>
      <c r="DB66" s="48" t="str">
        <f t="shared" si="8"/>
        <v/>
      </c>
      <c r="DC66" s="90"/>
      <c r="DD66" s="90"/>
      <c r="DE66" s="119"/>
      <c r="DF66" s="90"/>
      <c r="DG66" s="90"/>
      <c r="DH66" s="90"/>
      <c r="DI66" s="90"/>
      <c r="DJ66" s="90"/>
      <c r="DK66" s="90"/>
      <c r="DL66" s="90"/>
      <c r="DM66" s="119"/>
      <c r="DN66" s="142"/>
      <c r="DO66" s="89"/>
      <c r="DP66" s="119"/>
      <c r="DQ66" s="119"/>
      <c r="DR66" s="119"/>
      <c r="DS66" s="125"/>
      <c r="DT66" s="145"/>
      <c r="DU66" s="132"/>
    </row>
    <row r="67" spans="1:125" x14ac:dyDescent="0.25">
      <c r="A67" s="90"/>
      <c r="B67" s="90"/>
      <c r="C67" s="89"/>
      <c r="D67" s="90"/>
      <c r="E67" s="90"/>
      <c r="F67" s="85"/>
      <c r="G67" s="92"/>
      <c r="H67" s="93"/>
      <c r="I67" s="94"/>
      <c r="J67" s="48" t="str">
        <f t="shared" si="3"/>
        <v/>
      </c>
      <c r="K67" s="93"/>
      <c r="L67" s="94"/>
      <c r="M67" s="48" t="str">
        <f t="shared" si="9"/>
        <v/>
      </c>
      <c r="N67" s="85"/>
      <c r="O67" s="94"/>
      <c r="P67" s="48" t="str">
        <f t="shared" si="12"/>
        <v/>
      </c>
      <c r="Q67" s="94"/>
      <c r="R67" s="49" t="str">
        <f t="shared" si="10"/>
        <v/>
      </c>
      <c r="S67" s="89"/>
      <c r="T67" s="90" t="str">
        <f t="shared" si="0"/>
        <v/>
      </c>
      <c r="U67" s="107"/>
      <c r="V67" s="90"/>
      <c r="W67" s="90"/>
      <c r="X67" s="108"/>
      <c r="Y67" s="89"/>
      <c r="Z67" s="90"/>
      <c r="AA67" s="89"/>
      <c r="AB67" s="90"/>
      <c r="AC67" s="85"/>
      <c r="AD67" s="85"/>
      <c r="AE67" s="94"/>
      <c r="AF67" s="94"/>
      <c r="AG67" s="108"/>
      <c r="AH67" s="90"/>
      <c r="AI67" s="107"/>
      <c r="AJ67" s="109"/>
      <c r="AK67" s="93"/>
      <c r="AL67" s="85"/>
      <c r="AM67" s="85"/>
      <c r="AN67" s="85"/>
      <c r="AO67" s="110"/>
      <c r="AP67" s="110"/>
      <c r="AQ67" s="110"/>
      <c r="AR67" s="111"/>
      <c r="AS67" s="50" t="str">
        <f t="shared" si="4"/>
        <v/>
      </c>
      <c r="AT67" s="111"/>
      <c r="AU67" s="118"/>
      <c r="AV67" s="118"/>
      <c r="AW67" s="119"/>
      <c r="AX67" s="119"/>
      <c r="AY67" s="51" t="str">
        <f t="shared" si="5"/>
        <v/>
      </c>
      <c r="AZ67" s="119"/>
      <c r="BA67" s="130"/>
      <c r="BB67" s="52" t="str">
        <f t="shared" si="1"/>
        <v/>
      </c>
      <c r="BC67" s="52" t="str">
        <f t="shared" si="11"/>
        <v/>
      </c>
      <c r="BD67" s="90"/>
      <c r="BE67" s="119"/>
      <c r="BF67" s="53" t="str" cm="1">
        <f t="array" ref="BF67">IF(LEN($BD67)&lt;1,"",IFERROR(
_xlfn.SWITCH($BD67,
"None","",
"OI &amp; Reflect",(($BC67-$BE67)-($AY67-$AZ67))/($BC67-$BE67),
"OI",($BC67-($AY67-$AZ67))/($BC67),"Scanback",""),""))</f>
        <v/>
      </c>
      <c r="BG67" s="94"/>
      <c r="BH67" s="124"/>
      <c r="BI67" s="93"/>
      <c r="BJ67" s="125"/>
      <c r="BK67" s="90"/>
      <c r="BL67" s="119"/>
      <c r="BM67" s="119"/>
      <c r="BN67" s="90"/>
      <c r="BO67" s="119"/>
      <c r="BP67" s="90"/>
      <c r="BQ67" s="119"/>
      <c r="BR67" s="54" t="str">
        <f t="shared" ref="BR67:BR98" si="14">IFERROR(IF(ISBLANK(BP67),((BQ67-AW67)/BQ67),(((BQ67/BP67)-AW67)/(BQ67/BP67))),"")</f>
        <v/>
      </c>
      <c r="BS67" s="55" t="str" cm="1">
        <f t="array" ref="BS67">IFERROR(
_xlfn.SWITCH($BD67,
0,IF(ISBLANK($BP67),($BQ67-$BC67)/$BQ67,(($BQ67/$BP67)-$BC67)/($BQ67/$BP67)),
"None",IF(ISBLANK($BP67),($BQ67-$BC67)/$BQ67,(($BQ67/$BP67)-$BC67)/($BQ67/$BP67)),
"OI &amp; Reflect",IF(ISBLANK($BP67),($BQ67-($BC67-$BE67))/$BQ67,(($BQ67/$BP67)-($BC67-$BE67))/($BQ67/$BP67)),
"OI",IF(ISBLANK($BP67),($BQ67-$BC67)/$BQ67,(($BQ67/$BP67)-$BC67)/($BQ67/$BP67)),
"Scanback",IF(ISBLANK($BP67),($BQ67-($BC67-$AZ67))/$BQ67,(($BQ67/$BP67)-($BC67-$AZ67))/($BQ67/$BP67))),"")</f>
        <v/>
      </c>
      <c r="BT67" s="111"/>
      <c r="BU67" s="111"/>
      <c r="BV67" s="111"/>
      <c r="BW67" s="111"/>
      <c r="BX67" s="111"/>
      <c r="BY67" s="111"/>
      <c r="BZ67" s="136"/>
      <c r="CA67" s="138"/>
      <c r="CB67" s="93"/>
      <c r="CC67" s="90"/>
      <c r="CD67" s="67" t="str">
        <f t="shared" si="6"/>
        <v/>
      </c>
      <c r="CE67" s="90"/>
      <c r="CF67" s="56" t="str">
        <f t="shared" si="7"/>
        <v/>
      </c>
      <c r="CG67" s="90"/>
      <c r="CH67" s="90"/>
      <c r="CI67" s="90"/>
      <c r="CJ67" s="90"/>
      <c r="CK67" s="90"/>
      <c r="CL67" s="90"/>
      <c r="CM67" s="90"/>
      <c r="CN67" s="130"/>
      <c r="CO67" s="85"/>
      <c r="CP67" s="85"/>
      <c r="CQ67" s="85"/>
      <c r="CR67" s="90"/>
      <c r="CS67" s="90"/>
      <c r="CT67" s="90"/>
      <c r="CU67" s="90"/>
      <c r="CV67" s="90"/>
      <c r="CW67" s="90"/>
      <c r="CX67" s="108"/>
      <c r="CY67" s="89"/>
      <c r="CZ67" s="93"/>
      <c r="DA67" s="94"/>
      <c r="DB67" s="48" t="str">
        <f t="shared" si="8"/>
        <v/>
      </c>
      <c r="DC67" s="90"/>
      <c r="DD67" s="90"/>
      <c r="DE67" s="119"/>
      <c r="DF67" s="90"/>
      <c r="DG67" s="90"/>
      <c r="DH67" s="90"/>
      <c r="DI67" s="90"/>
      <c r="DJ67" s="90"/>
      <c r="DK67" s="90"/>
      <c r="DL67" s="90"/>
      <c r="DM67" s="119"/>
      <c r="DN67" s="142"/>
      <c r="DO67" s="89"/>
      <c r="DP67" s="119"/>
      <c r="DQ67" s="119"/>
      <c r="DR67" s="119"/>
      <c r="DS67" s="125"/>
      <c r="DT67" s="145"/>
      <c r="DU67" s="132"/>
    </row>
    <row r="68" spans="1:125" x14ac:dyDescent="0.25">
      <c r="A68" s="90"/>
      <c r="B68" s="90"/>
      <c r="C68" s="89"/>
      <c r="D68" s="90"/>
      <c r="E68" s="90"/>
      <c r="F68" s="85"/>
      <c r="G68" s="92"/>
      <c r="H68" s="93"/>
      <c r="I68" s="94"/>
      <c r="J68" s="48" t="str">
        <f t="shared" ref="J68:J102" si="15">IF(LEN($I68)&lt;1,"",RIGHT(10-RIGHT(
MID(_xlfn.CONCAT(REPT("0",12-LEN($I68)),$I68),1,1)
+MID(_xlfn.CONCAT(REPT("0",12-LEN($I68)),$I68),2,1)*3
+MID(_xlfn.CONCAT(REPT("0",12-LEN($I68)),$I68),3,1)
+MID(_xlfn.CONCAT(REPT("0",12-LEN($I68)),$I68),4,1)*3
+MID(_xlfn.CONCAT(REPT("0",12-LEN($I68)),$I68),5,1)
+MID(_xlfn.CONCAT(REPT("0",12-LEN($I68)),$I68),6,1)*3
+MID(_xlfn.CONCAT(REPT("0",12-LEN($I68)),$I68),7,1)
+MID(_xlfn.CONCAT(REPT("0",12-LEN($I68)),$I68),8,1)*3
+MID(_xlfn.CONCAT(REPT("0",12-LEN($I68)),$I68),9,1)
+MID(_xlfn.CONCAT(REPT("0",12-LEN($I68)),$I68),10,1)*3
+MID(_xlfn.CONCAT(REPT("0",12-LEN($I68)),$I68),11,1)
+MID(_xlfn.CONCAT(REPT("0",12-LEN($I68)),$I68),12,1)*3)))</f>
        <v/>
      </c>
      <c r="K68" s="93"/>
      <c r="L68" s="94"/>
      <c r="M68" s="48" t="str">
        <f t="shared" ref="M68:M102" si="16">IF(LEN($L68)&lt;1,"",RIGHT(10-RIGHT(
MID(_xlfn.CONCAT(REPT("0",12-LEN($L68)),$L68),1,1)
+MID(_xlfn.CONCAT(REPT("0",12-LEN($L68)),$L68),2,1)*3
+MID(_xlfn.CONCAT(REPT("0",12-LEN($L68)),$L68),3,1)
+MID(_xlfn.CONCAT(REPT("0",12-LEN($L68)),$L68),4,1)*3
+MID(_xlfn.CONCAT(REPT("0",12-LEN($L68)),$L68),5,1)
+MID(_xlfn.CONCAT(REPT("0",12-LEN($L68)),$L68),6,1)*3
+MID(_xlfn.CONCAT(REPT("0",12-LEN($L68)),$L68),7,1)
+MID(_xlfn.CONCAT(REPT("0",12-LEN($L68)),$L68),8,1)*3
+MID(_xlfn.CONCAT(REPT("0",12-LEN($L68)),$L68),9,1)
+MID(_xlfn.CONCAT(REPT("0",12-LEN($L68)),$L68),10,1)*3
+MID(_xlfn.CONCAT(REPT("0",12-LEN($L68)),$L68),11,1)
+MID(_xlfn.CONCAT(REPT("0",12-LEN($L68)),$L68),12,1)*3)))</f>
        <v/>
      </c>
      <c r="N68" s="85"/>
      <c r="O68" s="94"/>
      <c r="P68" s="48" t="str">
        <f t="shared" ref="P68:P102" si="17">IF(LEN($O68)&lt;1,"",RIGHT(10-RIGHT(
MID(_xlfn.CONCAT(REPT("0",14-LEN($O68)),$O68),1,1)
+MID(_xlfn.CONCAT(REPT("0",14-LEN($O68)),$O68),2,1)*3
+MID(_xlfn.CONCAT(REPT("0",14-LEN($O68)),$O68),3,1)
+MID(_xlfn.CONCAT(REPT("0",14-LEN($O68)),$O68),4,1)*3
+MID(_xlfn.CONCAT(REPT("0",14-LEN($O68)),$O68),5,1)
+MID(_xlfn.CONCAT(REPT("0",14-LEN($O68)),$O68),6,1)*3
+MID(_xlfn.CONCAT(REPT("0",14-LEN($O68)),$O68),7,1)
+MID(_xlfn.CONCAT(REPT("0",14-LEN($O68)),$O68),8,1)*3
+MID(_xlfn.CONCAT(REPT("0",14-LEN($O68)),$O68),9,1)
+MID(_xlfn.CONCAT(REPT("0",14-LEN($O68)),$O68),10,1)*3
+MID(_xlfn.CONCAT(REPT("0",14-LEN($O68)),$O68),11,1)
+MID(_xlfn.CONCAT(REPT("0",14-LEN($O68)),$O68),12,1)*3
+MID(_xlfn.CONCAT(REPT("0",14-LEN($O68)),$O68),13,1)
+MID(_xlfn.CONCAT(REPT("0",14-LEN($O68)),$O68),14,1)*3)))</f>
        <v/>
      </c>
      <c r="Q68" s="94"/>
      <c r="R68" s="49" t="str">
        <f t="shared" ref="R68:R102" si="18">IF(
LEN($Q68)&lt;1,
"",
RIGHT(10-RIGHT(
MID($Q68,1,1)*3
+MID($Q68,2,1)
+MID($Q68,3,1)*3
+MID($Q68,4,1)
+MID($Q68,5,1)*3
+MID($Q68,6,1)
+MID($Q68,7,1)*3
+MID($Q68,8,1)
+MID($Q68,9,1)*3
+MID($Q68,10,1)
+MID($Q68,11,1)*3
+MID($Q68,12,1)
+MID($Q68,13,1)*3,1),1)
)</f>
        <v/>
      </c>
      <c r="S68" s="89"/>
      <c r="T68" s="90" t="str">
        <f t="shared" ref="T68:T102" si="19">IF(LEN(U68)&gt;0,U68,"")</f>
        <v/>
      </c>
      <c r="U68" s="107"/>
      <c r="V68" s="90"/>
      <c r="W68" s="90"/>
      <c r="X68" s="108"/>
      <c r="Y68" s="89"/>
      <c r="Z68" s="90"/>
      <c r="AA68" s="89"/>
      <c r="AB68" s="90"/>
      <c r="AC68" s="85"/>
      <c r="AD68" s="85"/>
      <c r="AE68" s="94"/>
      <c r="AF68" s="94"/>
      <c r="AG68" s="108"/>
      <c r="AH68" s="90"/>
      <c r="AI68" s="107"/>
      <c r="AJ68" s="109"/>
      <c r="AK68" s="93"/>
      <c r="AL68" s="85"/>
      <c r="AM68" s="85"/>
      <c r="AN68" s="85"/>
      <c r="AO68" s="110"/>
      <c r="AP68" s="110"/>
      <c r="AQ68" s="110"/>
      <c r="AR68" s="111"/>
      <c r="AS68" s="50" t="str">
        <f t="shared" ref="AS68:AS102" si="20">IF(LEN($AO68)&lt;1,"",IF(LEN($AP68)&lt;1,"",IF(LEN($AQ68)&lt;1,"",IFERROR(($AO68*$AP68*$AQ68)/1728,""))))</f>
        <v/>
      </c>
      <c r="AT68" s="111"/>
      <c r="AU68" s="118"/>
      <c r="AV68" s="118"/>
      <c r="AW68" s="119"/>
      <c r="AX68" s="119"/>
      <c r="AY68" s="51" t="str">
        <f t="shared" ref="AY68:AY102" si="21">IF(LEN($AX68)&lt;1,"",IF(LEN($AK68)&lt;1,$AX68,IFERROR($AX68/$AK68,"")))</f>
        <v/>
      </c>
      <c r="AZ68" s="119"/>
      <c r="BA68" s="130"/>
      <c r="BB68" s="52" t="str">
        <f t="shared" ref="BB68:BB102" si="22">IF(LEN($AW68)&lt;1,"",IF(LEN($BA68)&lt;1,"",IFERROR($AW68/(1-$BA68),"")))</f>
        <v/>
      </c>
      <c r="BC68" s="52" t="str">
        <f t="shared" ref="BC68:BC102" si="23">IF(LEN($AY68)&lt;1,"",IF(LEN($BA68)&lt;1,"",IFERROR($AY68/(1-$BA68),"")))</f>
        <v/>
      </c>
      <c r="BD68" s="90"/>
      <c r="BE68" s="119"/>
      <c r="BF68" s="53" t="str" cm="1">
        <f t="array" ref="BF68">IF(LEN($BD68)&lt;1,"",IFERROR(
_xlfn.SWITCH($BD68,
"None","",
"OI &amp; Reflect",(($BC68-$BE68)-($AY68-$AZ68))/($BC68-$BE68),
"OI",($BC68-($AY68-$AZ68))/($BC68),"Scanback",""),""))</f>
        <v/>
      </c>
      <c r="BG68" s="94"/>
      <c r="BH68" s="124"/>
      <c r="BI68" s="93"/>
      <c r="BJ68" s="125"/>
      <c r="BK68" s="90"/>
      <c r="BL68" s="119"/>
      <c r="BM68" s="119"/>
      <c r="BN68" s="90"/>
      <c r="BO68" s="119"/>
      <c r="BP68" s="90"/>
      <c r="BQ68" s="119"/>
      <c r="BR68" s="54" t="str">
        <f t="shared" si="14"/>
        <v/>
      </c>
      <c r="BS68" s="55" t="str" cm="1">
        <f t="array" ref="BS68">IFERROR(
_xlfn.SWITCH($BD68,
0,IF(ISBLANK($BP68),($BQ68-$BC68)/$BQ68,(($BQ68/$BP68)-$BC68)/($BQ68/$BP68)),
"None",IF(ISBLANK($BP68),($BQ68-$BC68)/$BQ68,(($BQ68/$BP68)-$BC68)/($BQ68/$BP68)),
"OI &amp; Reflect",IF(ISBLANK($BP68),($BQ68-($BC68-$BE68))/$BQ68,(($BQ68/$BP68)-($BC68-$BE68))/($BQ68/$BP68)),
"OI",IF(ISBLANK($BP68),($BQ68-$BC68)/$BQ68,(($BQ68/$BP68)-$BC68)/($BQ68/$BP68)),
"Scanback",IF(ISBLANK($BP68),($BQ68-($BC68-$AZ68))/$BQ68,(($BQ68/$BP68)-($BC68-$AZ68))/($BQ68/$BP68))),"")</f>
        <v/>
      </c>
      <c r="BT68" s="111"/>
      <c r="BU68" s="111"/>
      <c r="BV68" s="111"/>
      <c r="BW68" s="111"/>
      <c r="BX68" s="111"/>
      <c r="BY68" s="111"/>
      <c r="BZ68" s="136"/>
      <c r="CA68" s="138"/>
      <c r="CB68" s="93"/>
      <c r="CC68" s="90"/>
      <c r="CD68" s="67" t="str">
        <f t="shared" ref="CD68:CD102" si="24">IF(LEN($BI68)&lt;1,"",IFERROR($BI68,""))</f>
        <v/>
      </c>
      <c r="CE68" s="90"/>
      <c r="CF68" s="56" t="str">
        <f t="shared" ref="CF68:CF102" si="25">IF(LEN($CD68)&lt;1,"",IFERROR($CD68-$CE68,""))</f>
        <v/>
      </c>
      <c r="CG68" s="90"/>
      <c r="CH68" s="90"/>
      <c r="CI68" s="90"/>
      <c r="CJ68" s="90"/>
      <c r="CK68" s="90"/>
      <c r="CL68" s="90"/>
      <c r="CM68" s="90"/>
      <c r="CN68" s="130"/>
      <c r="CO68" s="85"/>
      <c r="CP68" s="85"/>
      <c r="CQ68" s="85"/>
      <c r="CR68" s="90"/>
      <c r="CS68" s="90"/>
      <c r="CT68" s="90"/>
      <c r="CU68" s="90"/>
      <c r="CV68" s="90"/>
      <c r="CW68" s="90"/>
      <c r="CX68" s="108"/>
      <c r="CY68" s="89"/>
      <c r="CZ68" s="93"/>
      <c r="DA68" s="94"/>
      <c r="DB68" s="48" t="str">
        <f t="shared" ref="DB68:DB102" si="26">IF(LEN($DA68)&lt;1,"",RIGHT(10-RIGHT(
MID(_xlfn.CONCAT(REPT("0",12-LEN($DA68)),$DA68),1,1)
+MID(_xlfn.CONCAT(REPT("0",12-LEN($DA68)),$DA68),2,1)*3
+MID(_xlfn.CONCAT(REPT("0",12-LEN($DA68)),$DA68),3,1)
+MID(_xlfn.CONCAT(REPT("0",12-LEN($DA68)),$DA68),4,1)*3
+MID(_xlfn.CONCAT(REPT("0",12-LEN($DA68)),$DA68),5,1)
+MID(_xlfn.CONCAT(REPT("0",12-LEN($DA68)),$DA68),6,1)*3
+MID(_xlfn.CONCAT(REPT("0",12-LEN($DA68)),$DA68),7,1)
+MID(_xlfn.CONCAT(REPT("0",12-LEN($DA68)),$DA68),8,1)*3
+MID(_xlfn.CONCAT(REPT("0",12-LEN($DA68)),$DA68),9,1)
+MID(_xlfn.CONCAT(REPT("0",12-LEN($DA68)),$DA68),10,1)*3
+MID(_xlfn.CONCAT(REPT("0",12-LEN($DA68)),$DA68),11,1)
+MID(_xlfn.CONCAT(REPT("0",12-LEN($DA68)),$DA68),12,1)*3)))</f>
        <v/>
      </c>
      <c r="DC68" s="90"/>
      <c r="DD68" s="90"/>
      <c r="DE68" s="119"/>
      <c r="DF68" s="90"/>
      <c r="DG68" s="90"/>
      <c r="DH68" s="90"/>
      <c r="DI68" s="90"/>
      <c r="DJ68" s="90"/>
      <c r="DK68" s="90"/>
      <c r="DL68" s="90"/>
      <c r="DM68" s="119"/>
      <c r="DN68" s="142"/>
      <c r="DO68" s="89"/>
      <c r="DP68" s="119"/>
      <c r="DQ68" s="119"/>
      <c r="DR68" s="119"/>
      <c r="DS68" s="125"/>
      <c r="DT68" s="145"/>
      <c r="DU68" s="132"/>
    </row>
    <row r="69" spans="1:125" x14ac:dyDescent="0.25">
      <c r="A69" s="90"/>
      <c r="B69" s="90"/>
      <c r="C69" s="89"/>
      <c r="D69" s="90"/>
      <c r="E69" s="90"/>
      <c r="F69" s="85"/>
      <c r="G69" s="92"/>
      <c r="H69" s="93"/>
      <c r="I69" s="94"/>
      <c r="J69" s="48" t="str">
        <f t="shared" si="15"/>
        <v/>
      </c>
      <c r="K69" s="93"/>
      <c r="L69" s="94"/>
      <c r="M69" s="48" t="str">
        <f t="shared" si="16"/>
        <v/>
      </c>
      <c r="N69" s="85"/>
      <c r="O69" s="94"/>
      <c r="P69" s="48" t="str">
        <f t="shared" si="17"/>
        <v/>
      </c>
      <c r="Q69" s="94"/>
      <c r="R69" s="49" t="str">
        <f t="shared" si="18"/>
        <v/>
      </c>
      <c r="S69" s="89"/>
      <c r="T69" s="90" t="str">
        <f t="shared" si="19"/>
        <v/>
      </c>
      <c r="U69" s="107"/>
      <c r="V69" s="90"/>
      <c r="W69" s="90"/>
      <c r="X69" s="108"/>
      <c r="Y69" s="89"/>
      <c r="Z69" s="90"/>
      <c r="AA69" s="89"/>
      <c r="AB69" s="90"/>
      <c r="AC69" s="85"/>
      <c r="AD69" s="85"/>
      <c r="AE69" s="94"/>
      <c r="AF69" s="94"/>
      <c r="AG69" s="108"/>
      <c r="AH69" s="90"/>
      <c r="AI69" s="107"/>
      <c r="AJ69" s="109"/>
      <c r="AK69" s="93"/>
      <c r="AL69" s="85"/>
      <c r="AM69" s="85"/>
      <c r="AN69" s="85"/>
      <c r="AO69" s="110"/>
      <c r="AP69" s="110"/>
      <c r="AQ69" s="110"/>
      <c r="AR69" s="111"/>
      <c r="AS69" s="50" t="str">
        <f t="shared" si="20"/>
        <v/>
      </c>
      <c r="AT69" s="111"/>
      <c r="AU69" s="118"/>
      <c r="AV69" s="118"/>
      <c r="AW69" s="119"/>
      <c r="AX69" s="119"/>
      <c r="AY69" s="51" t="str">
        <f t="shared" si="21"/>
        <v/>
      </c>
      <c r="AZ69" s="119"/>
      <c r="BA69" s="130"/>
      <c r="BB69" s="52" t="str">
        <f t="shared" si="22"/>
        <v/>
      </c>
      <c r="BC69" s="52" t="str">
        <f t="shared" si="23"/>
        <v/>
      </c>
      <c r="BD69" s="90"/>
      <c r="BE69" s="119"/>
      <c r="BF69" s="53" t="str" cm="1">
        <f t="array" ref="BF69">IF(LEN($BD69)&lt;1,"",IFERROR(
_xlfn.SWITCH($BD69,
"None","",
"OI &amp; Reflect",(($BC69-$BE69)-($AY69-$AZ69))/($BC69-$BE69),
"OI",($BC69-($AY69-$AZ69))/($BC69),"Scanback",""),""))</f>
        <v/>
      </c>
      <c r="BG69" s="94"/>
      <c r="BH69" s="124"/>
      <c r="BI69" s="93"/>
      <c r="BJ69" s="125"/>
      <c r="BK69" s="90"/>
      <c r="BL69" s="119"/>
      <c r="BM69" s="119"/>
      <c r="BN69" s="90"/>
      <c r="BO69" s="119"/>
      <c r="BP69" s="90"/>
      <c r="BQ69" s="119"/>
      <c r="BR69" s="54" t="str">
        <f t="shared" si="14"/>
        <v/>
      </c>
      <c r="BS69" s="55" t="str" cm="1">
        <f t="array" ref="BS69">IFERROR(
_xlfn.SWITCH($BD69,
0,IF(ISBLANK($BP69),($BQ69-$BC69)/$BQ69,(($BQ69/$BP69)-$BC69)/($BQ69/$BP69)),
"None",IF(ISBLANK($BP69),($BQ69-$BC69)/$BQ69,(($BQ69/$BP69)-$BC69)/($BQ69/$BP69)),
"OI &amp; Reflect",IF(ISBLANK($BP69),($BQ69-($BC69-$BE69))/$BQ69,(($BQ69/$BP69)-($BC69-$BE69))/($BQ69/$BP69)),
"OI",IF(ISBLANK($BP69),($BQ69-$BC69)/$BQ69,(($BQ69/$BP69)-$BC69)/($BQ69/$BP69)),
"Scanback",IF(ISBLANK($BP69),($BQ69-($BC69-$AZ69))/$BQ69,(($BQ69/$BP69)-($BC69-$AZ69))/($BQ69/$BP69))),"")</f>
        <v/>
      </c>
      <c r="BT69" s="111"/>
      <c r="BU69" s="111"/>
      <c r="BV69" s="111"/>
      <c r="BW69" s="111"/>
      <c r="BX69" s="111"/>
      <c r="BY69" s="111"/>
      <c r="BZ69" s="136"/>
      <c r="CA69" s="138"/>
      <c r="CB69" s="93"/>
      <c r="CC69" s="90"/>
      <c r="CD69" s="67" t="str">
        <f t="shared" si="24"/>
        <v/>
      </c>
      <c r="CE69" s="90"/>
      <c r="CF69" s="56" t="str">
        <f t="shared" si="25"/>
        <v/>
      </c>
      <c r="CG69" s="90"/>
      <c r="CH69" s="90"/>
      <c r="CI69" s="90"/>
      <c r="CJ69" s="90"/>
      <c r="CK69" s="90"/>
      <c r="CL69" s="90"/>
      <c r="CM69" s="90"/>
      <c r="CN69" s="130"/>
      <c r="CO69" s="85"/>
      <c r="CP69" s="85"/>
      <c r="CQ69" s="85"/>
      <c r="CR69" s="90"/>
      <c r="CS69" s="90"/>
      <c r="CT69" s="90"/>
      <c r="CU69" s="90"/>
      <c r="CV69" s="90"/>
      <c r="CW69" s="90"/>
      <c r="CX69" s="108"/>
      <c r="CY69" s="89"/>
      <c r="CZ69" s="93"/>
      <c r="DA69" s="94"/>
      <c r="DB69" s="48" t="str">
        <f t="shared" si="26"/>
        <v/>
      </c>
      <c r="DC69" s="90"/>
      <c r="DD69" s="90"/>
      <c r="DE69" s="119"/>
      <c r="DF69" s="90"/>
      <c r="DG69" s="90"/>
      <c r="DH69" s="90"/>
      <c r="DI69" s="90"/>
      <c r="DJ69" s="90"/>
      <c r="DK69" s="90"/>
      <c r="DL69" s="90"/>
      <c r="DM69" s="119"/>
      <c r="DN69" s="142"/>
      <c r="DO69" s="89"/>
      <c r="DP69" s="119"/>
      <c r="DQ69" s="119"/>
      <c r="DR69" s="119"/>
      <c r="DS69" s="125"/>
      <c r="DT69" s="145"/>
      <c r="DU69" s="132"/>
    </row>
    <row r="70" spans="1:125" x14ac:dyDescent="0.25">
      <c r="A70" s="90"/>
      <c r="B70" s="90"/>
      <c r="C70" s="89"/>
      <c r="D70" s="90"/>
      <c r="E70" s="90"/>
      <c r="F70" s="85"/>
      <c r="G70" s="92"/>
      <c r="H70" s="93"/>
      <c r="I70" s="94"/>
      <c r="J70" s="48" t="str">
        <f t="shared" si="15"/>
        <v/>
      </c>
      <c r="K70" s="93"/>
      <c r="L70" s="94"/>
      <c r="M70" s="48" t="str">
        <f t="shared" si="16"/>
        <v/>
      </c>
      <c r="N70" s="85"/>
      <c r="O70" s="94"/>
      <c r="P70" s="48" t="str">
        <f t="shared" si="17"/>
        <v/>
      </c>
      <c r="Q70" s="94"/>
      <c r="R70" s="49" t="str">
        <f t="shared" si="18"/>
        <v/>
      </c>
      <c r="S70" s="89"/>
      <c r="T70" s="90" t="str">
        <f t="shared" si="19"/>
        <v/>
      </c>
      <c r="U70" s="107"/>
      <c r="V70" s="90"/>
      <c r="W70" s="90"/>
      <c r="X70" s="108"/>
      <c r="Y70" s="89"/>
      <c r="Z70" s="90"/>
      <c r="AA70" s="89"/>
      <c r="AB70" s="90"/>
      <c r="AC70" s="85"/>
      <c r="AD70" s="85"/>
      <c r="AE70" s="94"/>
      <c r="AF70" s="94"/>
      <c r="AG70" s="108"/>
      <c r="AH70" s="90"/>
      <c r="AI70" s="107"/>
      <c r="AJ70" s="109"/>
      <c r="AK70" s="93"/>
      <c r="AL70" s="85"/>
      <c r="AM70" s="85"/>
      <c r="AN70" s="85"/>
      <c r="AO70" s="110"/>
      <c r="AP70" s="110"/>
      <c r="AQ70" s="110"/>
      <c r="AR70" s="111"/>
      <c r="AS70" s="50" t="str">
        <f t="shared" si="20"/>
        <v/>
      </c>
      <c r="AT70" s="111"/>
      <c r="AU70" s="118"/>
      <c r="AV70" s="118"/>
      <c r="AW70" s="119"/>
      <c r="AX70" s="119"/>
      <c r="AY70" s="51" t="str">
        <f t="shared" si="21"/>
        <v/>
      </c>
      <c r="AZ70" s="119"/>
      <c r="BA70" s="130"/>
      <c r="BB70" s="52" t="str">
        <f t="shared" si="22"/>
        <v/>
      </c>
      <c r="BC70" s="52" t="str">
        <f t="shared" si="23"/>
        <v/>
      </c>
      <c r="BD70" s="90"/>
      <c r="BE70" s="119"/>
      <c r="BF70" s="53" t="str" cm="1">
        <f t="array" ref="BF70">IF(LEN($BD70)&lt;1,"",IFERROR(
_xlfn.SWITCH($BD70,
"None","",
"OI &amp; Reflect",(($BC70-$BE70)-($AY70-$AZ70))/($BC70-$BE70),
"OI",($BC70-($AY70-$AZ70))/($BC70),"Scanback",""),""))</f>
        <v/>
      </c>
      <c r="BG70" s="94"/>
      <c r="BH70" s="124"/>
      <c r="BI70" s="93"/>
      <c r="BJ70" s="125"/>
      <c r="BK70" s="90"/>
      <c r="BL70" s="119"/>
      <c r="BM70" s="119"/>
      <c r="BN70" s="90"/>
      <c r="BO70" s="119"/>
      <c r="BP70" s="90"/>
      <c r="BQ70" s="119"/>
      <c r="BR70" s="54" t="str">
        <f t="shared" si="14"/>
        <v/>
      </c>
      <c r="BS70" s="55" t="str" cm="1">
        <f t="array" ref="BS70">IFERROR(
_xlfn.SWITCH($BD70,
0,IF(ISBLANK($BP70),($BQ70-$BC70)/$BQ70,(($BQ70/$BP70)-$BC70)/($BQ70/$BP70)),
"None",IF(ISBLANK($BP70),($BQ70-$BC70)/$BQ70,(($BQ70/$BP70)-$BC70)/($BQ70/$BP70)),
"OI &amp; Reflect",IF(ISBLANK($BP70),($BQ70-($BC70-$BE70))/$BQ70,(($BQ70/$BP70)-($BC70-$BE70))/($BQ70/$BP70)),
"OI",IF(ISBLANK($BP70),($BQ70-$BC70)/$BQ70,(($BQ70/$BP70)-$BC70)/($BQ70/$BP70)),
"Scanback",IF(ISBLANK($BP70),($BQ70-($BC70-$AZ70))/$BQ70,(($BQ70/$BP70)-($BC70-$AZ70))/($BQ70/$BP70))),"")</f>
        <v/>
      </c>
      <c r="BT70" s="111"/>
      <c r="BU70" s="111"/>
      <c r="BV70" s="111"/>
      <c r="BW70" s="111"/>
      <c r="BX70" s="111"/>
      <c r="BY70" s="111"/>
      <c r="BZ70" s="136"/>
      <c r="CA70" s="138"/>
      <c r="CB70" s="93"/>
      <c r="CC70" s="90"/>
      <c r="CD70" s="67" t="str">
        <f t="shared" si="24"/>
        <v/>
      </c>
      <c r="CE70" s="90"/>
      <c r="CF70" s="56" t="str">
        <f t="shared" si="25"/>
        <v/>
      </c>
      <c r="CG70" s="90"/>
      <c r="CH70" s="90"/>
      <c r="CI70" s="90"/>
      <c r="CJ70" s="90"/>
      <c r="CK70" s="90"/>
      <c r="CL70" s="90"/>
      <c r="CM70" s="90"/>
      <c r="CN70" s="130"/>
      <c r="CO70" s="85"/>
      <c r="CP70" s="85"/>
      <c r="CQ70" s="85"/>
      <c r="CR70" s="90"/>
      <c r="CS70" s="90"/>
      <c r="CT70" s="90"/>
      <c r="CU70" s="90"/>
      <c r="CV70" s="90"/>
      <c r="CW70" s="90"/>
      <c r="CX70" s="108"/>
      <c r="CY70" s="89"/>
      <c r="CZ70" s="93"/>
      <c r="DA70" s="94"/>
      <c r="DB70" s="48" t="str">
        <f t="shared" si="26"/>
        <v/>
      </c>
      <c r="DC70" s="90"/>
      <c r="DD70" s="90"/>
      <c r="DE70" s="119"/>
      <c r="DF70" s="90"/>
      <c r="DG70" s="90"/>
      <c r="DH70" s="90"/>
      <c r="DI70" s="90"/>
      <c r="DJ70" s="90"/>
      <c r="DK70" s="90"/>
      <c r="DL70" s="90"/>
      <c r="DM70" s="119"/>
      <c r="DN70" s="142"/>
      <c r="DO70" s="89"/>
      <c r="DP70" s="119"/>
      <c r="DQ70" s="119"/>
      <c r="DR70" s="119"/>
      <c r="DS70" s="125"/>
      <c r="DT70" s="145"/>
      <c r="DU70" s="132"/>
    </row>
    <row r="71" spans="1:125" x14ac:dyDescent="0.25">
      <c r="A71" s="90"/>
      <c r="B71" s="90"/>
      <c r="C71" s="89"/>
      <c r="D71" s="90"/>
      <c r="E71" s="90"/>
      <c r="F71" s="85"/>
      <c r="G71" s="92"/>
      <c r="H71" s="93"/>
      <c r="I71" s="94"/>
      <c r="J71" s="48" t="str">
        <f t="shared" si="15"/>
        <v/>
      </c>
      <c r="K71" s="93"/>
      <c r="L71" s="94"/>
      <c r="M71" s="48" t="str">
        <f t="shared" si="16"/>
        <v/>
      </c>
      <c r="N71" s="85"/>
      <c r="O71" s="94"/>
      <c r="P71" s="48" t="str">
        <f t="shared" si="17"/>
        <v/>
      </c>
      <c r="Q71" s="94"/>
      <c r="R71" s="49" t="str">
        <f t="shared" si="18"/>
        <v/>
      </c>
      <c r="S71" s="89"/>
      <c r="T71" s="90" t="str">
        <f t="shared" si="19"/>
        <v/>
      </c>
      <c r="U71" s="107"/>
      <c r="V71" s="90"/>
      <c r="W71" s="90"/>
      <c r="X71" s="108"/>
      <c r="Y71" s="89"/>
      <c r="Z71" s="90"/>
      <c r="AA71" s="89"/>
      <c r="AB71" s="90"/>
      <c r="AC71" s="85"/>
      <c r="AD71" s="85"/>
      <c r="AE71" s="94"/>
      <c r="AF71" s="94"/>
      <c r="AG71" s="108"/>
      <c r="AH71" s="90"/>
      <c r="AI71" s="107"/>
      <c r="AJ71" s="109"/>
      <c r="AK71" s="93"/>
      <c r="AL71" s="85"/>
      <c r="AM71" s="85"/>
      <c r="AN71" s="85"/>
      <c r="AO71" s="110"/>
      <c r="AP71" s="110"/>
      <c r="AQ71" s="110"/>
      <c r="AR71" s="111"/>
      <c r="AS71" s="50" t="str">
        <f t="shared" si="20"/>
        <v/>
      </c>
      <c r="AT71" s="111"/>
      <c r="AU71" s="118"/>
      <c r="AV71" s="118"/>
      <c r="AW71" s="119"/>
      <c r="AX71" s="119"/>
      <c r="AY71" s="51" t="str">
        <f t="shared" si="21"/>
        <v/>
      </c>
      <c r="AZ71" s="119"/>
      <c r="BA71" s="130"/>
      <c r="BB71" s="52" t="str">
        <f t="shared" si="22"/>
        <v/>
      </c>
      <c r="BC71" s="52" t="str">
        <f t="shared" si="23"/>
        <v/>
      </c>
      <c r="BD71" s="90"/>
      <c r="BE71" s="119"/>
      <c r="BF71" s="53" t="str" cm="1">
        <f t="array" ref="BF71">IF(LEN($BD71)&lt;1,"",IFERROR(
_xlfn.SWITCH($BD71,
"None","",
"OI &amp; Reflect",(($BC71-$BE71)-($AY71-$AZ71))/($BC71-$BE71),
"OI",($BC71-($AY71-$AZ71))/($BC71),"Scanback",""),""))</f>
        <v/>
      </c>
      <c r="BG71" s="94"/>
      <c r="BH71" s="124"/>
      <c r="BI71" s="93"/>
      <c r="BJ71" s="125"/>
      <c r="BK71" s="90"/>
      <c r="BL71" s="119"/>
      <c r="BM71" s="119"/>
      <c r="BN71" s="90"/>
      <c r="BO71" s="119"/>
      <c r="BP71" s="90"/>
      <c r="BQ71" s="119"/>
      <c r="BR71" s="54" t="str">
        <f t="shared" si="14"/>
        <v/>
      </c>
      <c r="BS71" s="55" t="str" cm="1">
        <f t="array" ref="BS71">IFERROR(
_xlfn.SWITCH($BD71,
0,IF(ISBLANK($BP71),($BQ71-$BC71)/$BQ71,(($BQ71/$BP71)-$BC71)/($BQ71/$BP71)),
"None",IF(ISBLANK($BP71),($BQ71-$BC71)/$BQ71,(($BQ71/$BP71)-$BC71)/($BQ71/$BP71)),
"OI &amp; Reflect",IF(ISBLANK($BP71),($BQ71-($BC71-$BE71))/$BQ71,(($BQ71/$BP71)-($BC71-$BE71))/($BQ71/$BP71)),
"OI",IF(ISBLANK($BP71),($BQ71-$BC71)/$BQ71,(($BQ71/$BP71)-$BC71)/($BQ71/$BP71)),
"Scanback",IF(ISBLANK($BP71),($BQ71-($BC71-$AZ71))/$BQ71,(($BQ71/$BP71)-($BC71-$AZ71))/($BQ71/$BP71))),"")</f>
        <v/>
      </c>
      <c r="BT71" s="111"/>
      <c r="BU71" s="111"/>
      <c r="BV71" s="111"/>
      <c r="BW71" s="111"/>
      <c r="BX71" s="111"/>
      <c r="BY71" s="111"/>
      <c r="BZ71" s="136"/>
      <c r="CA71" s="138"/>
      <c r="CB71" s="93"/>
      <c r="CC71" s="90"/>
      <c r="CD71" s="67" t="str">
        <f t="shared" si="24"/>
        <v/>
      </c>
      <c r="CE71" s="90"/>
      <c r="CF71" s="56" t="str">
        <f t="shared" si="25"/>
        <v/>
      </c>
      <c r="CG71" s="90"/>
      <c r="CH71" s="90"/>
      <c r="CI71" s="90"/>
      <c r="CJ71" s="90"/>
      <c r="CK71" s="90"/>
      <c r="CL71" s="90"/>
      <c r="CM71" s="90"/>
      <c r="CN71" s="130"/>
      <c r="CO71" s="85"/>
      <c r="CP71" s="85"/>
      <c r="CQ71" s="85"/>
      <c r="CR71" s="90"/>
      <c r="CS71" s="90"/>
      <c r="CT71" s="90"/>
      <c r="CU71" s="90"/>
      <c r="CV71" s="90"/>
      <c r="CW71" s="90"/>
      <c r="CX71" s="108"/>
      <c r="CY71" s="89"/>
      <c r="CZ71" s="93"/>
      <c r="DA71" s="94"/>
      <c r="DB71" s="48" t="str">
        <f t="shared" si="26"/>
        <v/>
      </c>
      <c r="DC71" s="90"/>
      <c r="DD71" s="90"/>
      <c r="DE71" s="119"/>
      <c r="DF71" s="90"/>
      <c r="DG71" s="90"/>
      <c r="DH71" s="90"/>
      <c r="DI71" s="90"/>
      <c r="DJ71" s="90"/>
      <c r="DK71" s="90"/>
      <c r="DL71" s="90"/>
      <c r="DM71" s="119"/>
      <c r="DN71" s="142"/>
      <c r="DO71" s="89"/>
      <c r="DP71" s="119"/>
      <c r="DQ71" s="119"/>
      <c r="DR71" s="119"/>
      <c r="DS71" s="125"/>
      <c r="DT71" s="145"/>
      <c r="DU71" s="132"/>
    </row>
    <row r="72" spans="1:125" x14ac:dyDescent="0.25">
      <c r="A72" s="90"/>
      <c r="B72" s="90"/>
      <c r="C72" s="89"/>
      <c r="D72" s="90"/>
      <c r="E72" s="90"/>
      <c r="F72" s="85"/>
      <c r="G72" s="92"/>
      <c r="H72" s="93"/>
      <c r="I72" s="94"/>
      <c r="J72" s="48" t="str">
        <f t="shared" si="15"/>
        <v/>
      </c>
      <c r="K72" s="93"/>
      <c r="L72" s="94"/>
      <c r="M72" s="48" t="str">
        <f t="shared" si="16"/>
        <v/>
      </c>
      <c r="N72" s="85"/>
      <c r="O72" s="94"/>
      <c r="P72" s="48" t="str">
        <f t="shared" si="17"/>
        <v/>
      </c>
      <c r="Q72" s="94"/>
      <c r="R72" s="49" t="str">
        <f t="shared" si="18"/>
        <v/>
      </c>
      <c r="S72" s="89"/>
      <c r="T72" s="90" t="str">
        <f t="shared" si="19"/>
        <v/>
      </c>
      <c r="U72" s="107"/>
      <c r="V72" s="90"/>
      <c r="W72" s="90"/>
      <c r="X72" s="108"/>
      <c r="Y72" s="89"/>
      <c r="Z72" s="90"/>
      <c r="AA72" s="89"/>
      <c r="AB72" s="90"/>
      <c r="AC72" s="85"/>
      <c r="AD72" s="85"/>
      <c r="AE72" s="94"/>
      <c r="AF72" s="94"/>
      <c r="AG72" s="108"/>
      <c r="AH72" s="90"/>
      <c r="AI72" s="107"/>
      <c r="AJ72" s="109"/>
      <c r="AK72" s="93"/>
      <c r="AL72" s="85"/>
      <c r="AM72" s="85"/>
      <c r="AN72" s="85"/>
      <c r="AO72" s="110"/>
      <c r="AP72" s="110"/>
      <c r="AQ72" s="110"/>
      <c r="AR72" s="111"/>
      <c r="AS72" s="50" t="str">
        <f t="shared" si="20"/>
        <v/>
      </c>
      <c r="AT72" s="111"/>
      <c r="AU72" s="118"/>
      <c r="AV72" s="118"/>
      <c r="AW72" s="119"/>
      <c r="AX72" s="119"/>
      <c r="AY72" s="51" t="str">
        <f t="shared" si="21"/>
        <v/>
      </c>
      <c r="AZ72" s="119"/>
      <c r="BA72" s="130"/>
      <c r="BB72" s="52" t="str">
        <f t="shared" si="22"/>
        <v/>
      </c>
      <c r="BC72" s="52" t="str">
        <f t="shared" si="23"/>
        <v/>
      </c>
      <c r="BD72" s="90"/>
      <c r="BE72" s="119"/>
      <c r="BF72" s="53" t="str" cm="1">
        <f t="array" ref="BF72">IF(LEN($BD72)&lt;1,"",IFERROR(
_xlfn.SWITCH($BD72,
"None","",
"OI &amp; Reflect",(($BC72-$BE72)-($AY72-$AZ72))/($BC72-$BE72),
"OI",($BC72-($AY72-$AZ72))/($BC72),"Scanback",""),""))</f>
        <v/>
      </c>
      <c r="BG72" s="94"/>
      <c r="BH72" s="124"/>
      <c r="BI72" s="93"/>
      <c r="BJ72" s="125"/>
      <c r="BK72" s="90"/>
      <c r="BL72" s="119"/>
      <c r="BM72" s="119"/>
      <c r="BN72" s="90"/>
      <c r="BO72" s="119"/>
      <c r="BP72" s="90"/>
      <c r="BQ72" s="119"/>
      <c r="BR72" s="54" t="str">
        <f t="shared" si="14"/>
        <v/>
      </c>
      <c r="BS72" s="55" t="str" cm="1">
        <f t="array" ref="BS72">IFERROR(
_xlfn.SWITCH($BD72,
0,IF(ISBLANK($BP72),($BQ72-$BC72)/$BQ72,(($BQ72/$BP72)-$BC72)/($BQ72/$BP72)),
"None",IF(ISBLANK($BP72),($BQ72-$BC72)/$BQ72,(($BQ72/$BP72)-$BC72)/($BQ72/$BP72)),
"OI &amp; Reflect",IF(ISBLANK($BP72),($BQ72-($BC72-$BE72))/$BQ72,(($BQ72/$BP72)-($BC72-$BE72))/($BQ72/$BP72)),
"OI",IF(ISBLANK($BP72),($BQ72-$BC72)/$BQ72,(($BQ72/$BP72)-$BC72)/($BQ72/$BP72)),
"Scanback",IF(ISBLANK($BP72),($BQ72-($BC72-$AZ72))/$BQ72,(($BQ72/$BP72)-($BC72-$AZ72))/($BQ72/$BP72))),"")</f>
        <v/>
      </c>
      <c r="BT72" s="111"/>
      <c r="BU72" s="111"/>
      <c r="BV72" s="111"/>
      <c r="BW72" s="111"/>
      <c r="BX72" s="111"/>
      <c r="BY72" s="111"/>
      <c r="BZ72" s="136"/>
      <c r="CA72" s="138"/>
      <c r="CB72" s="93"/>
      <c r="CC72" s="90"/>
      <c r="CD72" s="67" t="str">
        <f t="shared" si="24"/>
        <v/>
      </c>
      <c r="CE72" s="90"/>
      <c r="CF72" s="56" t="str">
        <f t="shared" si="25"/>
        <v/>
      </c>
      <c r="CG72" s="90"/>
      <c r="CH72" s="90"/>
      <c r="CI72" s="90"/>
      <c r="CJ72" s="90"/>
      <c r="CK72" s="90"/>
      <c r="CL72" s="90"/>
      <c r="CM72" s="90"/>
      <c r="CN72" s="130"/>
      <c r="CO72" s="85"/>
      <c r="CP72" s="85"/>
      <c r="CQ72" s="85"/>
      <c r="CR72" s="90"/>
      <c r="CS72" s="90"/>
      <c r="CT72" s="90"/>
      <c r="CU72" s="90"/>
      <c r="CV72" s="90"/>
      <c r="CW72" s="90"/>
      <c r="CX72" s="108"/>
      <c r="CY72" s="89"/>
      <c r="CZ72" s="93"/>
      <c r="DA72" s="94"/>
      <c r="DB72" s="48" t="str">
        <f t="shared" si="26"/>
        <v/>
      </c>
      <c r="DC72" s="90"/>
      <c r="DD72" s="90"/>
      <c r="DE72" s="119"/>
      <c r="DF72" s="90"/>
      <c r="DG72" s="90"/>
      <c r="DH72" s="90"/>
      <c r="DI72" s="90"/>
      <c r="DJ72" s="90"/>
      <c r="DK72" s="90"/>
      <c r="DL72" s="90"/>
      <c r="DM72" s="119"/>
      <c r="DN72" s="142"/>
      <c r="DO72" s="89"/>
      <c r="DP72" s="119"/>
      <c r="DQ72" s="119"/>
      <c r="DR72" s="119"/>
      <c r="DS72" s="125"/>
      <c r="DT72" s="145"/>
      <c r="DU72" s="132"/>
    </row>
    <row r="73" spans="1:125" x14ac:dyDescent="0.25">
      <c r="A73" s="90"/>
      <c r="B73" s="90"/>
      <c r="C73" s="89"/>
      <c r="D73" s="90"/>
      <c r="E73" s="90"/>
      <c r="F73" s="85"/>
      <c r="G73" s="92"/>
      <c r="H73" s="93"/>
      <c r="I73" s="94"/>
      <c r="J73" s="48" t="str">
        <f t="shared" si="15"/>
        <v/>
      </c>
      <c r="K73" s="93"/>
      <c r="L73" s="94"/>
      <c r="M73" s="48" t="str">
        <f t="shared" si="16"/>
        <v/>
      </c>
      <c r="N73" s="85"/>
      <c r="O73" s="94"/>
      <c r="P73" s="48" t="str">
        <f t="shared" si="17"/>
        <v/>
      </c>
      <c r="Q73" s="94"/>
      <c r="R73" s="49" t="str">
        <f t="shared" si="18"/>
        <v/>
      </c>
      <c r="S73" s="89"/>
      <c r="T73" s="90" t="str">
        <f t="shared" si="19"/>
        <v/>
      </c>
      <c r="U73" s="107"/>
      <c r="V73" s="90"/>
      <c r="W73" s="90"/>
      <c r="X73" s="108"/>
      <c r="Y73" s="89"/>
      <c r="Z73" s="90"/>
      <c r="AA73" s="89"/>
      <c r="AB73" s="90"/>
      <c r="AC73" s="85"/>
      <c r="AD73" s="85"/>
      <c r="AE73" s="94"/>
      <c r="AF73" s="94"/>
      <c r="AG73" s="108"/>
      <c r="AH73" s="90"/>
      <c r="AI73" s="107"/>
      <c r="AJ73" s="109"/>
      <c r="AK73" s="93"/>
      <c r="AL73" s="85"/>
      <c r="AM73" s="85"/>
      <c r="AN73" s="85"/>
      <c r="AO73" s="110"/>
      <c r="AP73" s="110"/>
      <c r="AQ73" s="110"/>
      <c r="AR73" s="111"/>
      <c r="AS73" s="50" t="str">
        <f t="shared" si="20"/>
        <v/>
      </c>
      <c r="AT73" s="111"/>
      <c r="AU73" s="118"/>
      <c r="AV73" s="118"/>
      <c r="AW73" s="119"/>
      <c r="AX73" s="119"/>
      <c r="AY73" s="51" t="str">
        <f t="shared" si="21"/>
        <v/>
      </c>
      <c r="AZ73" s="119"/>
      <c r="BA73" s="130"/>
      <c r="BB73" s="52" t="str">
        <f t="shared" si="22"/>
        <v/>
      </c>
      <c r="BC73" s="52" t="str">
        <f t="shared" si="23"/>
        <v/>
      </c>
      <c r="BD73" s="90"/>
      <c r="BE73" s="119"/>
      <c r="BF73" s="53" t="str" cm="1">
        <f t="array" ref="BF73">IF(LEN($BD73)&lt;1,"",IFERROR(
_xlfn.SWITCH($BD73,
"None","",
"OI &amp; Reflect",(($BC73-$BE73)-($AY73-$AZ73))/($BC73-$BE73),
"OI",($BC73-($AY73-$AZ73))/($BC73),"Scanback",""),""))</f>
        <v/>
      </c>
      <c r="BG73" s="94"/>
      <c r="BH73" s="124"/>
      <c r="BI73" s="93"/>
      <c r="BJ73" s="125"/>
      <c r="BK73" s="90"/>
      <c r="BL73" s="119"/>
      <c r="BM73" s="119"/>
      <c r="BN73" s="90"/>
      <c r="BO73" s="119"/>
      <c r="BP73" s="90"/>
      <c r="BQ73" s="119"/>
      <c r="BR73" s="54" t="str">
        <f t="shared" si="14"/>
        <v/>
      </c>
      <c r="BS73" s="55" t="str" cm="1">
        <f t="array" ref="BS73">IFERROR(
_xlfn.SWITCH($BD73,
0,IF(ISBLANK($BP73),($BQ73-$BC73)/$BQ73,(($BQ73/$BP73)-$BC73)/($BQ73/$BP73)),
"None",IF(ISBLANK($BP73),($BQ73-$BC73)/$BQ73,(($BQ73/$BP73)-$BC73)/($BQ73/$BP73)),
"OI &amp; Reflect",IF(ISBLANK($BP73),($BQ73-($BC73-$BE73))/$BQ73,(($BQ73/$BP73)-($BC73-$BE73))/($BQ73/$BP73)),
"OI",IF(ISBLANK($BP73),($BQ73-$BC73)/$BQ73,(($BQ73/$BP73)-$BC73)/($BQ73/$BP73)),
"Scanback",IF(ISBLANK($BP73),($BQ73-($BC73-$AZ73))/$BQ73,(($BQ73/$BP73)-($BC73-$AZ73))/($BQ73/$BP73))),"")</f>
        <v/>
      </c>
      <c r="BT73" s="111"/>
      <c r="BU73" s="111"/>
      <c r="BV73" s="111"/>
      <c r="BW73" s="111"/>
      <c r="BX73" s="111"/>
      <c r="BY73" s="111"/>
      <c r="BZ73" s="136"/>
      <c r="CA73" s="138"/>
      <c r="CB73" s="93"/>
      <c r="CC73" s="90"/>
      <c r="CD73" s="67" t="str">
        <f t="shared" si="24"/>
        <v/>
      </c>
      <c r="CE73" s="90"/>
      <c r="CF73" s="56" t="str">
        <f t="shared" si="25"/>
        <v/>
      </c>
      <c r="CG73" s="90"/>
      <c r="CH73" s="90"/>
      <c r="CI73" s="90"/>
      <c r="CJ73" s="90"/>
      <c r="CK73" s="90"/>
      <c r="CL73" s="90"/>
      <c r="CM73" s="90"/>
      <c r="CN73" s="130"/>
      <c r="CO73" s="85"/>
      <c r="CP73" s="85"/>
      <c r="CQ73" s="85"/>
      <c r="CR73" s="90"/>
      <c r="CS73" s="90"/>
      <c r="CT73" s="90"/>
      <c r="CU73" s="90"/>
      <c r="CV73" s="90"/>
      <c r="CW73" s="90"/>
      <c r="CX73" s="108"/>
      <c r="CY73" s="89"/>
      <c r="CZ73" s="93"/>
      <c r="DA73" s="94"/>
      <c r="DB73" s="48" t="str">
        <f t="shared" si="26"/>
        <v/>
      </c>
      <c r="DC73" s="90"/>
      <c r="DD73" s="90"/>
      <c r="DE73" s="119"/>
      <c r="DF73" s="90"/>
      <c r="DG73" s="90"/>
      <c r="DH73" s="90"/>
      <c r="DI73" s="90"/>
      <c r="DJ73" s="90"/>
      <c r="DK73" s="90"/>
      <c r="DL73" s="90"/>
      <c r="DM73" s="119"/>
      <c r="DN73" s="142"/>
      <c r="DO73" s="89"/>
      <c r="DP73" s="119"/>
      <c r="DQ73" s="119"/>
      <c r="DR73" s="119"/>
      <c r="DS73" s="125"/>
      <c r="DT73" s="145"/>
      <c r="DU73" s="132"/>
    </row>
    <row r="74" spans="1:125" x14ac:dyDescent="0.25">
      <c r="A74" s="90"/>
      <c r="B74" s="90"/>
      <c r="C74" s="89"/>
      <c r="D74" s="90"/>
      <c r="E74" s="90"/>
      <c r="F74" s="85"/>
      <c r="G74" s="92"/>
      <c r="H74" s="93"/>
      <c r="I74" s="94"/>
      <c r="J74" s="48" t="str">
        <f t="shared" si="15"/>
        <v/>
      </c>
      <c r="K74" s="93"/>
      <c r="L74" s="94"/>
      <c r="M74" s="48" t="str">
        <f t="shared" si="16"/>
        <v/>
      </c>
      <c r="N74" s="85"/>
      <c r="O74" s="94"/>
      <c r="P74" s="48" t="str">
        <f t="shared" si="17"/>
        <v/>
      </c>
      <c r="Q74" s="94"/>
      <c r="R74" s="49" t="str">
        <f t="shared" si="18"/>
        <v/>
      </c>
      <c r="S74" s="89"/>
      <c r="T74" s="90" t="str">
        <f t="shared" si="19"/>
        <v/>
      </c>
      <c r="U74" s="107"/>
      <c r="V74" s="90"/>
      <c r="W74" s="90"/>
      <c r="X74" s="108"/>
      <c r="Y74" s="89"/>
      <c r="Z74" s="90"/>
      <c r="AA74" s="89"/>
      <c r="AB74" s="90"/>
      <c r="AC74" s="85"/>
      <c r="AD74" s="85"/>
      <c r="AE74" s="94"/>
      <c r="AF74" s="94"/>
      <c r="AG74" s="108"/>
      <c r="AH74" s="90"/>
      <c r="AI74" s="107"/>
      <c r="AJ74" s="109"/>
      <c r="AK74" s="93"/>
      <c r="AL74" s="85"/>
      <c r="AM74" s="85"/>
      <c r="AN74" s="85"/>
      <c r="AO74" s="110"/>
      <c r="AP74" s="110"/>
      <c r="AQ74" s="110"/>
      <c r="AR74" s="111"/>
      <c r="AS74" s="50" t="str">
        <f t="shared" si="20"/>
        <v/>
      </c>
      <c r="AT74" s="111"/>
      <c r="AU74" s="118"/>
      <c r="AV74" s="118"/>
      <c r="AW74" s="119"/>
      <c r="AX74" s="119"/>
      <c r="AY74" s="51" t="str">
        <f t="shared" si="21"/>
        <v/>
      </c>
      <c r="AZ74" s="119"/>
      <c r="BA74" s="130"/>
      <c r="BB74" s="52" t="str">
        <f t="shared" si="22"/>
        <v/>
      </c>
      <c r="BC74" s="52" t="str">
        <f t="shared" si="23"/>
        <v/>
      </c>
      <c r="BD74" s="90"/>
      <c r="BE74" s="119"/>
      <c r="BF74" s="53" t="str" cm="1">
        <f t="array" ref="BF74">IF(LEN($BD74)&lt;1,"",IFERROR(
_xlfn.SWITCH($BD74,
"None","",
"OI &amp; Reflect",(($BC74-$BE74)-($AY74-$AZ74))/($BC74-$BE74),
"OI",($BC74-($AY74-$AZ74))/($BC74),"Scanback",""),""))</f>
        <v/>
      </c>
      <c r="BG74" s="94"/>
      <c r="BH74" s="124"/>
      <c r="BI74" s="93"/>
      <c r="BJ74" s="125"/>
      <c r="BK74" s="90"/>
      <c r="BL74" s="119"/>
      <c r="BM74" s="119"/>
      <c r="BN74" s="90"/>
      <c r="BO74" s="119"/>
      <c r="BP74" s="90"/>
      <c r="BQ74" s="119"/>
      <c r="BR74" s="54" t="str">
        <f t="shared" si="14"/>
        <v/>
      </c>
      <c r="BS74" s="55" t="str" cm="1">
        <f t="array" ref="BS74">IFERROR(
_xlfn.SWITCH($BD74,
0,IF(ISBLANK($BP74),($BQ74-$BC74)/$BQ74,(($BQ74/$BP74)-$BC74)/($BQ74/$BP74)),
"None",IF(ISBLANK($BP74),($BQ74-$BC74)/$BQ74,(($BQ74/$BP74)-$BC74)/($BQ74/$BP74)),
"OI &amp; Reflect",IF(ISBLANK($BP74),($BQ74-($BC74-$BE74))/$BQ74,(($BQ74/$BP74)-($BC74-$BE74))/($BQ74/$BP74)),
"OI",IF(ISBLANK($BP74),($BQ74-$BC74)/$BQ74,(($BQ74/$BP74)-$BC74)/($BQ74/$BP74)),
"Scanback",IF(ISBLANK($BP74),($BQ74-($BC74-$AZ74))/$BQ74,(($BQ74/$BP74)-($BC74-$AZ74))/($BQ74/$BP74))),"")</f>
        <v/>
      </c>
      <c r="BT74" s="111"/>
      <c r="BU74" s="111"/>
      <c r="BV74" s="111"/>
      <c r="BW74" s="111"/>
      <c r="BX74" s="111"/>
      <c r="BY74" s="111"/>
      <c r="BZ74" s="136"/>
      <c r="CA74" s="138"/>
      <c r="CB74" s="93"/>
      <c r="CC74" s="90"/>
      <c r="CD74" s="67" t="str">
        <f t="shared" si="24"/>
        <v/>
      </c>
      <c r="CE74" s="90"/>
      <c r="CF74" s="56" t="str">
        <f t="shared" si="25"/>
        <v/>
      </c>
      <c r="CG74" s="90"/>
      <c r="CH74" s="90"/>
      <c r="CI74" s="90"/>
      <c r="CJ74" s="90"/>
      <c r="CK74" s="90"/>
      <c r="CL74" s="90"/>
      <c r="CM74" s="90"/>
      <c r="CN74" s="130"/>
      <c r="CO74" s="85"/>
      <c r="CP74" s="85"/>
      <c r="CQ74" s="85"/>
      <c r="CR74" s="90"/>
      <c r="CS74" s="90"/>
      <c r="CT74" s="90"/>
      <c r="CU74" s="90"/>
      <c r="CV74" s="90"/>
      <c r="CW74" s="90"/>
      <c r="CX74" s="108"/>
      <c r="CY74" s="89"/>
      <c r="CZ74" s="93"/>
      <c r="DA74" s="94"/>
      <c r="DB74" s="48" t="str">
        <f t="shared" si="26"/>
        <v/>
      </c>
      <c r="DC74" s="90"/>
      <c r="DD74" s="90"/>
      <c r="DE74" s="119"/>
      <c r="DF74" s="90"/>
      <c r="DG74" s="90"/>
      <c r="DH74" s="90"/>
      <c r="DI74" s="90"/>
      <c r="DJ74" s="90"/>
      <c r="DK74" s="90"/>
      <c r="DL74" s="90"/>
      <c r="DM74" s="119"/>
      <c r="DN74" s="142"/>
      <c r="DO74" s="89"/>
      <c r="DP74" s="119"/>
      <c r="DQ74" s="119"/>
      <c r="DR74" s="119"/>
      <c r="DS74" s="125"/>
      <c r="DT74" s="145"/>
      <c r="DU74" s="132"/>
    </row>
    <row r="75" spans="1:125" x14ac:dyDescent="0.25">
      <c r="A75" s="90"/>
      <c r="B75" s="90"/>
      <c r="C75" s="89"/>
      <c r="D75" s="90"/>
      <c r="E75" s="90"/>
      <c r="F75" s="85"/>
      <c r="G75" s="92"/>
      <c r="H75" s="93"/>
      <c r="I75" s="94"/>
      <c r="J75" s="48" t="str">
        <f t="shared" si="15"/>
        <v/>
      </c>
      <c r="K75" s="93"/>
      <c r="L75" s="94"/>
      <c r="M75" s="48" t="str">
        <f t="shared" si="16"/>
        <v/>
      </c>
      <c r="N75" s="85"/>
      <c r="O75" s="94"/>
      <c r="P75" s="48" t="str">
        <f t="shared" si="17"/>
        <v/>
      </c>
      <c r="Q75" s="94"/>
      <c r="R75" s="49" t="str">
        <f t="shared" si="18"/>
        <v/>
      </c>
      <c r="S75" s="89"/>
      <c r="T75" s="90" t="str">
        <f t="shared" si="19"/>
        <v/>
      </c>
      <c r="U75" s="107"/>
      <c r="V75" s="90"/>
      <c r="W75" s="90"/>
      <c r="X75" s="108"/>
      <c r="Y75" s="89"/>
      <c r="Z75" s="90"/>
      <c r="AA75" s="89"/>
      <c r="AB75" s="90"/>
      <c r="AC75" s="85"/>
      <c r="AD75" s="85"/>
      <c r="AE75" s="94"/>
      <c r="AF75" s="94"/>
      <c r="AG75" s="108"/>
      <c r="AH75" s="90"/>
      <c r="AI75" s="107"/>
      <c r="AJ75" s="109"/>
      <c r="AK75" s="93"/>
      <c r="AL75" s="85"/>
      <c r="AM75" s="85"/>
      <c r="AN75" s="85"/>
      <c r="AO75" s="110"/>
      <c r="AP75" s="110"/>
      <c r="AQ75" s="110"/>
      <c r="AR75" s="111"/>
      <c r="AS75" s="50" t="str">
        <f t="shared" si="20"/>
        <v/>
      </c>
      <c r="AT75" s="111"/>
      <c r="AU75" s="118"/>
      <c r="AV75" s="118"/>
      <c r="AW75" s="119"/>
      <c r="AX75" s="119"/>
      <c r="AY75" s="51" t="str">
        <f t="shared" si="21"/>
        <v/>
      </c>
      <c r="AZ75" s="119"/>
      <c r="BA75" s="130"/>
      <c r="BB75" s="52" t="str">
        <f t="shared" si="22"/>
        <v/>
      </c>
      <c r="BC75" s="52" t="str">
        <f t="shared" si="23"/>
        <v/>
      </c>
      <c r="BD75" s="90"/>
      <c r="BE75" s="119"/>
      <c r="BF75" s="53" t="str" cm="1">
        <f t="array" ref="BF75">IF(LEN($BD75)&lt;1,"",IFERROR(
_xlfn.SWITCH($BD75,
"None","",
"OI &amp; Reflect",(($BC75-$BE75)-($AY75-$AZ75))/($BC75-$BE75),
"OI",($BC75-($AY75-$AZ75))/($BC75),"Scanback",""),""))</f>
        <v/>
      </c>
      <c r="BG75" s="94"/>
      <c r="BH75" s="124"/>
      <c r="BI75" s="93"/>
      <c r="BJ75" s="125"/>
      <c r="BK75" s="90"/>
      <c r="BL75" s="119"/>
      <c r="BM75" s="119"/>
      <c r="BN75" s="90"/>
      <c r="BO75" s="119"/>
      <c r="BP75" s="90"/>
      <c r="BQ75" s="119"/>
      <c r="BR75" s="54" t="str">
        <f t="shared" si="14"/>
        <v/>
      </c>
      <c r="BS75" s="55" t="str" cm="1">
        <f t="array" ref="BS75">IFERROR(
_xlfn.SWITCH($BD75,
0,IF(ISBLANK($BP75),($BQ75-$BC75)/$BQ75,(($BQ75/$BP75)-$BC75)/($BQ75/$BP75)),
"None",IF(ISBLANK($BP75),($BQ75-$BC75)/$BQ75,(($BQ75/$BP75)-$BC75)/($BQ75/$BP75)),
"OI &amp; Reflect",IF(ISBLANK($BP75),($BQ75-($BC75-$BE75))/$BQ75,(($BQ75/$BP75)-($BC75-$BE75))/($BQ75/$BP75)),
"OI",IF(ISBLANK($BP75),($BQ75-$BC75)/$BQ75,(($BQ75/$BP75)-$BC75)/($BQ75/$BP75)),
"Scanback",IF(ISBLANK($BP75),($BQ75-($BC75-$AZ75))/$BQ75,(($BQ75/$BP75)-($BC75-$AZ75))/($BQ75/$BP75))),"")</f>
        <v/>
      </c>
      <c r="BT75" s="111"/>
      <c r="BU75" s="111"/>
      <c r="BV75" s="111"/>
      <c r="BW75" s="111"/>
      <c r="BX75" s="111"/>
      <c r="BY75" s="111"/>
      <c r="BZ75" s="136"/>
      <c r="CA75" s="138"/>
      <c r="CB75" s="93"/>
      <c r="CC75" s="90"/>
      <c r="CD75" s="67" t="str">
        <f t="shared" si="24"/>
        <v/>
      </c>
      <c r="CE75" s="90"/>
      <c r="CF75" s="56" t="str">
        <f t="shared" si="25"/>
        <v/>
      </c>
      <c r="CG75" s="90"/>
      <c r="CH75" s="90"/>
      <c r="CI75" s="90"/>
      <c r="CJ75" s="90"/>
      <c r="CK75" s="90"/>
      <c r="CL75" s="90"/>
      <c r="CM75" s="90"/>
      <c r="CN75" s="130"/>
      <c r="CO75" s="85"/>
      <c r="CP75" s="85"/>
      <c r="CQ75" s="85"/>
      <c r="CR75" s="90"/>
      <c r="CS75" s="90"/>
      <c r="CT75" s="90"/>
      <c r="CU75" s="90"/>
      <c r="CV75" s="90"/>
      <c r="CW75" s="90"/>
      <c r="CX75" s="108"/>
      <c r="CY75" s="89"/>
      <c r="CZ75" s="93"/>
      <c r="DA75" s="94"/>
      <c r="DB75" s="48" t="str">
        <f t="shared" si="26"/>
        <v/>
      </c>
      <c r="DC75" s="90"/>
      <c r="DD75" s="90"/>
      <c r="DE75" s="119"/>
      <c r="DF75" s="90"/>
      <c r="DG75" s="90"/>
      <c r="DH75" s="90"/>
      <c r="DI75" s="90"/>
      <c r="DJ75" s="90"/>
      <c r="DK75" s="90"/>
      <c r="DL75" s="90"/>
      <c r="DM75" s="119"/>
      <c r="DN75" s="142"/>
      <c r="DO75" s="89"/>
      <c r="DP75" s="119"/>
      <c r="DQ75" s="119"/>
      <c r="DR75" s="119"/>
      <c r="DS75" s="125"/>
      <c r="DT75" s="145"/>
      <c r="DU75" s="132"/>
    </row>
    <row r="76" spans="1:125" x14ac:dyDescent="0.25">
      <c r="A76" s="90"/>
      <c r="B76" s="90"/>
      <c r="C76" s="89"/>
      <c r="D76" s="90"/>
      <c r="E76" s="90"/>
      <c r="F76" s="85"/>
      <c r="G76" s="92"/>
      <c r="H76" s="93"/>
      <c r="I76" s="94"/>
      <c r="J76" s="48" t="str">
        <f t="shared" si="15"/>
        <v/>
      </c>
      <c r="K76" s="93"/>
      <c r="L76" s="94"/>
      <c r="M76" s="48" t="str">
        <f t="shared" si="16"/>
        <v/>
      </c>
      <c r="N76" s="85"/>
      <c r="O76" s="94"/>
      <c r="P76" s="48" t="str">
        <f t="shared" si="17"/>
        <v/>
      </c>
      <c r="Q76" s="94"/>
      <c r="R76" s="49" t="str">
        <f t="shared" si="18"/>
        <v/>
      </c>
      <c r="S76" s="89"/>
      <c r="T76" s="90" t="str">
        <f t="shared" si="19"/>
        <v/>
      </c>
      <c r="U76" s="107"/>
      <c r="V76" s="90"/>
      <c r="W76" s="90"/>
      <c r="X76" s="108"/>
      <c r="Y76" s="89"/>
      <c r="Z76" s="90"/>
      <c r="AA76" s="89"/>
      <c r="AB76" s="90"/>
      <c r="AC76" s="85"/>
      <c r="AD76" s="85"/>
      <c r="AE76" s="94"/>
      <c r="AF76" s="94"/>
      <c r="AG76" s="108"/>
      <c r="AH76" s="90"/>
      <c r="AI76" s="107"/>
      <c r="AJ76" s="109"/>
      <c r="AK76" s="93"/>
      <c r="AL76" s="85"/>
      <c r="AM76" s="85"/>
      <c r="AN76" s="85"/>
      <c r="AO76" s="110"/>
      <c r="AP76" s="110"/>
      <c r="AQ76" s="110"/>
      <c r="AR76" s="111"/>
      <c r="AS76" s="50" t="str">
        <f t="shared" si="20"/>
        <v/>
      </c>
      <c r="AT76" s="111"/>
      <c r="AU76" s="118"/>
      <c r="AV76" s="118"/>
      <c r="AW76" s="119"/>
      <c r="AX76" s="119"/>
      <c r="AY76" s="51" t="str">
        <f t="shared" si="21"/>
        <v/>
      </c>
      <c r="AZ76" s="119"/>
      <c r="BA76" s="130"/>
      <c r="BB76" s="52" t="str">
        <f t="shared" si="22"/>
        <v/>
      </c>
      <c r="BC76" s="52" t="str">
        <f t="shared" si="23"/>
        <v/>
      </c>
      <c r="BD76" s="90"/>
      <c r="BE76" s="119"/>
      <c r="BF76" s="53" t="str" cm="1">
        <f t="array" ref="BF76">IF(LEN($BD76)&lt;1,"",IFERROR(
_xlfn.SWITCH($BD76,
"None","",
"OI &amp; Reflect",(($BC76-$BE76)-($AY76-$AZ76))/($BC76-$BE76),
"OI",($BC76-($AY76-$AZ76))/($BC76),"Scanback",""),""))</f>
        <v/>
      </c>
      <c r="BG76" s="94"/>
      <c r="BH76" s="124"/>
      <c r="BI76" s="93"/>
      <c r="BJ76" s="125"/>
      <c r="BK76" s="90"/>
      <c r="BL76" s="119"/>
      <c r="BM76" s="119"/>
      <c r="BN76" s="90"/>
      <c r="BO76" s="119"/>
      <c r="BP76" s="90"/>
      <c r="BQ76" s="119"/>
      <c r="BR76" s="54" t="str">
        <f t="shared" si="14"/>
        <v/>
      </c>
      <c r="BS76" s="55" t="str" cm="1">
        <f t="array" ref="BS76">IFERROR(
_xlfn.SWITCH($BD76,
0,IF(ISBLANK($BP76),($BQ76-$BC76)/$BQ76,(($BQ76/$BP76)-$BC76)/($BQ76/$BP76)),
"None",IF(ISBLANK($BP76),($BQ76-$BC76)/$BQ76,(($BQ76/$BP76)-$BC76)/($BQ76/$BP76)),
"OI &amp; Reflect",IF(ISBLANK($BP76),($BQ76-($BC76-$BE76))/$BQ76,(($BQ76/$BP76)-($BC76-$BE76))/($BQ76/$BP76)),
"OI",IF(ISBLANK($BP76),($BQ76-$BC76)/$BQ76,(($BQ76/$BP76)-$BC76)/($BQ76/$BP76)),
"Scanback",IF(ISBLANK($BP76),($BQ76-($BC76-$AZ76))/$BQ76,(($BQ76/$BP76)-($BC76-$AZ76))/($BQ76/$BP76))),"")</f>
        <v/>
      </c>
      <c r="BT76" s="111"/>
      <c r="BU76" s="111"/>
      <c r="BV76" s="111"/>
      <c r="BW76" s="111"/>
      <c r="BX76" s="111"/>
      <c r="BY76" s="111"/>
      <c r="BZ76" s="136"/>
      <c r="CA76" s="138"/>
      <c r="CB76" s="93"/>
      <c r="CC76" s="90"/>
      <c r="CD76" s="67" t="str">
        <f t="shared" si="24"/>
        <v/>
      </c>
      <c r="CE76" s="90"/>
      <c r="CF76" s="56" t="str">
        <f t="shared" si="25"/>
        <v/>
      </c>
      <c r="CG76" s="90"/>
      <c r="CH76" s="90"/>
      <c r="CI76" s="90"/>
      <c r="CJ76" s="90"/>
      <c r="CK76" s="90"/>
      <c r="CL76" s="90"/>
      <c r="CM76" s="90"/>
      <c r="CN76" s="130"/>
      <c r="CO76" s="85"/>
      <c r="CP76" s="85"/>
      <c r="CQ76" s="85"/>
      <c r="CR76" s="90"/>
      <c r="CS76" s="90"/>
      <c r="CT76" s="90"/>
      <c r="CU76" s="90"/>
      <c r="CV76" s="90"/>
      <c r="CW76" s="90"/>
      <c r="CX76" s="108"/>
      <c r="CY76" s="89"/>
      <c r="CZ76" s="93"/>
      <c r="DA76" s="94"/>
      <c r="DB76" s="48" t="str">
        <f t="shared" si="26"/>
        <v/>
      </c>
      <c r="DC76" s="90"/>
      <c r="DD76" s="90"/>
      <c r="DE76" s="119"/>
      <c r="DF76" s="90"/>
      <c r="DG76" s="90"/>
      <c r="DH76" s="90"/>
      <c r="DI76" s="90"/>
      <c r="DJ76" s="90"/>
      <c r="DK76" s="90"/>
      <c r="DL76" s="90"/>
      <c r="DM76" s="119"/>
      <c r="DN76" s="142"/>
      <c r="DO76" s="89"/>
      <c r="DP76" s="119"/>
      <c r="DQ76" s="119"/>
      <c r="DR76" s="119"/>
      <c r="DS76" s="125"/>
      <c r="DT76" s="145"/>
      <c r="DU76" s="132"/>
    </row>
    <row r="77" spans="1:125" x14ac:dyDescent="0.25">
      <c r="A77" s="90"/>
      <c r="B77" s="90"/>
      <c r="C77" s="89"/>
      <c r="D77" s="90"/>
      <c r="E77" s="90"/>
      <c r="F77" s="85"/>
      <c r="G77" s="92"/>
      <c r="H77" s="93"/>
      <c r="I77" s="94"/>
      <c r="J77" s="48" t="str">
        <f t="shared" si="15"/>
        <v/>
      </c>
      <c r="K77" s="93"/>
      <c r="L77" s="94"/>
      <c r="M77" s="48" t="str">
        <f t="shared" si="16"/>
        <v/>
      </c>
      <c r="N77" s="85"/>
      <c r="O77" s="94"/>
      <c r="P77" s="48" t="str">
        <f t="shared" si="17"/>
        <v/>
      </c>
      <c r="Q77" s="94"/>
      <c r="R77" s="49" t="str">
        <f t="shared" si="18"/>
        <v/>
      </c>
      <c r="S77" s="89"/>
      <c r="T77" s="90" t="str">
        <f t="shared" si="19"/>
        <v/>
      </c>
      <c r="U77" s="107"/>
      <c r="V77" s="90"/>
      <c r="W77" s="90"/>
      <c r="X77" s="108"/>
      <c r="Y77" s="89"/>
      <c r="Z77" s="90"/>
      <c r="AA77" s="89"/>
      <c r="AB77" s="90"/>
      <c r="AC77" s="85"/>
      <c r="AD77" s="85"/>
      <c r="AE77" s="94"/>
      <c r="AF77" s="94"/>
      <c r="AG77" s="108"/>
      <c r="AH77" s="90"/>
      <c r="AI77" s="107"/>
      <c r="AJ77" s="109"/>
      <c r="AK77" s="93"/>
      <c r="AL77" s="85"/>
      <c r="AM77" s="85"/>
      <c r="AN77" s="85"/>
      <c r="AO77" s="110"/>
      <c r="AP77" s="110"/>
      <c r="AQ77" s="110"/>
      <c r="AR77" s="111"/>
      <c r="AS77" s="50" t="str">
        <f t="shared" si="20"/>
        <v/>
      </c>
      <c r="AT77" s="111"/>
      <c r="AU77" s="118"/>
      <c r="AV77" s="118"/>
      <c r="AW77" s="119"/>
      <c r="AX77" s="119"/>
      <c r="AY77" s="51" t="str">
        <f t="shared" si="21"/>
        <v/>
      </c>
      <c r="AZ77" s="119"/>
      <c r="BA77" s="130"/>
      <c r="BB77" s="52" t="str">
        <f t="shared" si="22"/>
        <v/>
      </c>
      <c r="BC77" s="52" t="str">
        <f t="shared" si="23"/>
        <v/>
      </c>
      <c r="BD77" s="90"/>
      <c r="BE77" s="119"/>
      <c r="BF77" s="53" t="str" cm="1">
        <f t="array" ref="BF77">IF(LEN($BD77)&lt;1,"",IFERROR(
_xlfn.SWITCH($BD77,
"None","",
"OI &amp; Reflect",(($BC77-$BE77)-($AY77-$AZ77))/($BC77-$BE77),
"OI",($BC77-($AY77-$AZ77))/($BC77),"Scanback",""),""))</f>
        <v/>
      </c>
      <c r="BG77" s="94"/>
      <c r="BH77" s="124"/>
      <c r="BI77" s="93"/>
      <c r="BJ77" s="125"/>
      <c r="BK77" s="90"/>
      <c r="BL77" s="119"/>
      <c r="BM77" s="119"/>
      <c r="BN77" s="90"/>
      <c r="BO77" s="119"/>
      <c r="BP77" s="90"/>
      <c r="BQ77" s="119"/>
      <c r="BR77" s="54" t="str">
        <f t="shared" si="14"/>
        <v/>
      </c>
      <c r="BS77" s="55" t="str" cm="1">
        <f t="array" ref="BS77">IFERROR(
_xlfn.SWITCH($BD77,
0,IF(ISBLANK($BP77),($BQ77-$BC77)/$BQ77,(($BQ77/$BP77)-$BC77)/($BQ77/$BP77)),
"None",IF(ISBLANK($BP77),($BQ77-$BC77)/$BQ77,(($BQ77/$BP77)-$BC77)/($BQ77/$BP77)),
"OI &amp; Reflect",IF(ISBLANK($BP77),($BQ77-($BC77-$BE77))/$BQ77,(($BQ77/$BP77)-($BC77-$BE77))/($BQ77/$BP77)),
"OI",IF(ISBLANK($BP77),($BQ77-$BC77)/$BQ77,(($BQ77/$BP77)-$BC77)/($BQ77/$BP77)),
"Scanback",IF(ISBLANK($BP77),($BQ77-($BC77-$AZ77))/$BQ77,(($BQ77/$BP77)-($BC77-$AZ77))/($BQ77/$BP77))),"")</f>
        <v/>
      </c>
      <c r="BT77" s="111"/>
      <c r="BU77" s="111"/>
      <c r="BV77" s="111"/>
      <c r="BW77" s="111"/>
      <c r="BX77" s="111"/>
      <c r="BY77" s="111"/>
      <c r="BZ77" s="136"/>
      <c r="CA77" s="138"/>
      <c r="CB77" s="93"/>
      <c r="CC77" s="90"/>
      <c r="CD77" s="67" t="str">
        <f t="shared" si="24"/>
        <v/>
      </c>
      <c r="CE77" s="90"/>
      <c r="CF77" s="56" t="str">
        <f t="shared" si="25"/>
        <v/>
      </c>
      <c r="CG77" s="90"/>
      <c r="CH77" s="90"/>
      <c r="CI77" s="90"/>
      <c r="CJ77" s="90"/>
      <c r="CK77" s="90"/>
      <c r="CL77" s="90"/>
      <c r="CM77" s="90"/>
      <c r="CN77" s="130"/>
      <c r="CO77" s="85"/>
      <c r="CP77" s="85"/>
      <c r="CQ77" s="85"/>
      <c r="CR77" s="90"/>
      <c r="CS77" s="90"/>
      <c r="CT77" s="90"/>
      <c r="CU77" s="90"/>
      <c r="CV77" s="90"/>
      <c r="CW77" s="90"/>
      <c r="CX77" s="108"/>
      <c r="CY77" s="89"/>
      <c r="CZ77" s="93"/>
      <c r="DA77" s="94"/>
      <c r="DB77" s="48" t="str">
        <f t="shared" si="26"/>
        <v/>
      </c>
      <c r="DC77" s="90"/>
      <c r="DD77" s="90"/>
      <c r="DE77" s="119"/>
      <c r="DF77" s="90"/>
      <c r="DG77" s="90"/>
      <c r="DH77" s="90"/>
      <c r="DI77" s="90"/>
      <c r="DJ77" s="90"/>
      <c r="DK77" s="90"/>
      <c r="DL77" s="90"/>
      <c r="DM77" s="119"/>
      <c r="DN77" s="142"/>
      <c r="DO77" s="89"/>
      <c r="DP77" s="119"/>
      <c r="DQ77" s="119"/>
      <c r="DR77" s="119"/>
      <c r="DS77" s="125"/>
      <c r="DT77" s="145"/>
      <c r="DU77" s="132"/>
    </row>
    <row r="78" spans="1:125" x14ac:dyDescent="0.25">
      <c r="A78" s="90"/>
      <c r="B78" s="90"/>
      <c r="C78" s="89"/>
      <c r="D78" s="90"/>
      <c r="E78" s="90"/>
      <c r="F78" s="85"/>
      <c r="G78" s="92"/>
      <c r="H78" s="93"/>
      <c r="I78" s="94"/>
      <c r="J78" s="48" t="str">
        <f t="shared" si="15"/>
        <v/>
      </c>
      <c r="K78" s="93"/>
      <c r="L78" s="94"/>
      <c r="M78" s="48" t="str">
        <f t="shared" si="16"/>
        <v/>
      </c>
      <c r="N78" s="85"/>
      <c r="O78" s="94"/>
      <c r="P78" s="48" t="str">
        <f t="shared" si="17"/>
        <v/>
      </c>
      <c r="Q78" s="94"/>
      <c r="R78" s="49" t="str">
        <f t="shared" si="18"/>
        <v/>
      </c>
      <c r="S78" s="89"/>
      <c r="T78" s="90" t="str">
        <f t="shared" si="19"/>
        <v/>
      </c>
      <c r="U78" s="107"/>
      <c r="V78" s="90"/>
      <c r="W78" s="90"/>
      <c r="X78" s="108"/>
      <c r="Y78" s="89"/>
      <c r="Z78" s="90"/>
      <c r="AA78" s="89"/>
      <c r="AB78" s="90"/>
      <c r="AC78" s="85"/>
      <c r="AD78" s="85"/>
      <c r="AE78" s="94"/>
      <c r="AF78" s="94"/>
      <c r="AG78" s="108"/>
      <c r="AH78" s="90"/>
      <c r="AI78" s="107"/>
      <c r="AJ78" s="109"/>
      <c r="AK78" s="93"/>
      <c r="AL78" s="85"/>
      <c r="AM78" s="85"/>
      <c r="AN78" s="85"/>
      <c r="AO78" s="110"/>
      <c r="AP78" s="110"/>
      <c r="AQ78" s="110"/>
      <c r="AR78" s="111"/>
      <c r="AS78" s="50" t="str">
        <f t="shared" si="20"/>
        <v/>
      </c>
      <c r="AT78" s="111"/>
      <c r="AU78" s="118"/>
      <c r="AV78" s="118"/>
      <c r="AW78" s="119"/>
      <c r="AX78" s="119"/>
      <c r="AY78" s="51" t="str">
        <f t="shared" si="21"/>
        <v/>
      </c>
      <c r="AZ78" s="119"/>
      <c r="BA78" s="130"/>
      <c r="BB78" s="52" t="str">
        <f t="shared" si="22"/>
        <v/>
      </c>
      <c r="BC78" s="52" t="str">
        <f t="shared" si="23"/>
        <v/>
      </c>
      <c r="BD78" s="90"/>
      <c r="BE78" s="119"/>
      <c r="BF78" s="53" t="str" cm="1">
        <f t="array" ref="BF78">IF(LEN($BD78)&lt;1,"",IFERROR(
_xlfn.SWITCH($BD78,
"None","",
"OI &amp; Reflect",(($BC78-$BE78)-($AY78-$AZ78))/($BC78-$BE78),
"OI",($BC78-($AY78-$AZ78))/($BC78),"Scanback",""),""))</f>
        <v/>
      </c>
      <c r="BG78" s="94"/>
      <c r="BH78" s="124"/>
      <c r="BI78" s="93"/>
      <c r="BJ78" s="125"/>
      <c r="BK78" s="90"/>
      <c r="BL78" s="119"/>
      <c r="BM78" s="119"/>
      <c r="BN78" s="90"/>
      <c r="BO78" s="119"/>
      <c r="BP78" s="90"/>
      <c r="BQ78" s="119"/>
      <c r="BR78" s="54" t="str">
        <f t="shared" si="14"/>
        <v/>
      </c>
      <c r="BS78" s="55" t="str" cm="1">
        <f t="array" ref="BS78">IFERROR(
_xlfn.SWITCH($BD78,
0,IF(ISBLANK($BP78),($BQ78-$BC78)/$BQ78,(($BQ78/$BP78)-$BC78)/($BQ78/$BP78)),
"None",IF(ISBLANK($BP78),($BQ78-$BC78)/$BQ78,(($BQ78/$BP78)-$BC78)/($BQ78/$BP78)),
"OI &amp; Reflect",IF(ISBLANK($BP78),($BQ78-($BC78-$BE78))/$BQ78,(($BQ78/$BP78)-($BC78-$BE78))/($BQ78/$BP78)),
"OI",IF(ISBLANK($BP78),($BQ78-$BC78)/$BQ78,(($BQ78/$BP78)-$BC78)/($BQ78/$BP78)),
"Scanback",IF(ISBLANK($BP78),($BQ78-($BC78-$AZ78))/$BQ78,(($BQ78/$BP78)-($BC78-$AZ78))/($BQ78/$BP78))),"")</f>
        <v/>
      </c>
      <c r="BT78" s="111"/>
      <c r="BU78" s="111"/>
      <c r="BV78" s="111"/>
      <c r="BW78" s="111"/>
      <c r="BX78" s="111"/>
      <c r="BY78" s="111"/>
      <c r="BZ78" s="136"/>
      <c r="CA78" s="138"/>
      <c r="CB78" s="93"/>
      <c r="CC78" s="90"/>
      <c r="CD78" s="67" t="str">
        <f t="shared" si="24"/>
        <v/>
      </c>
      <c r="CE78" s="90"/>
      <c r="CF78" s="56" t="str">
        <f t="shared" si="25"/>
        <v/>
      </c>
      <c r="CG78" s="90"/>
      <c r="CH78" s="90"/>
      <c r="CI78" s="90"/>
      <c r="CJ78" s="90"/>
      <c r="CK78" s="90"/>
      <c r="CL78" s="90"/>
      <c r="CM78" s="90"/>
      <c r="CN78" s="130"/>
      <c r="CO78" s="85"/>
      <c r="CP78" s="85"/>
      <c r="CQ78" s="85"/>
      <c r="CR78" s="90"/>
      <c r="CS78" s="90"/>
      <c r="CT78" s="90"/>
      <c r="CU78" s="90"/>
      <c r="CV78" s="90"/>
      <c r="CW78" s="90"/>
      <c r="CX78" s="108"/>
      <c r="CY78" s="89"/>
      <c r="CZ78" s="93"/>
      <c r="DA78" s="94"/>
      <c r="DB78" s="48" t="str">
        <f t="shared" si="26"/>
        <v/>
      </c>
      <c r="DC78" s="90"/>
      <c r="DD78" s="90"/>
      <c r="DE78" s="119"/>
      <c r="DF78" s="90"/>
      <c r="DG78" s="90"/>
      <c r="DH78" s="90"/>
      <c r="DI78" s="90"/>
      <c r="DJ78" s="90"/>
      <c r="DK78" s="90"/>
      <c r="DL78" s="90"/>
      <c r="DM78" s="119"/>
      <c r="DN78" s="142"/>
      <c r="DO78" s="89"/>
      <c r="DP78" s="119"/>
      <c r="DQ78" s="119"/>
      <c r="DR78" s="119"/>
      <c r="DS78" s="125"/>
      <c r="DT78" s="145"/>
      <c r="DU78" s="132"/>
    </row>
    <row r="79" spans="1:125" x14ac:dyDescent="0.25">
      <c r="A79" s="90"/>
      <c r="B79" s="90"/>
      <c r="C79" s="89"/>
      <c r="D79" s="90"/>
      <c r="E79" s="90"/>
      <c r="F79" s="85"/>
      <c r="G79" s="92"/>
      <c r="H79" s="93"/>
      <c r="I79" s="94"/>
      <c r="J79" s="48" t="str">
        <f t="shared" si="15"/>
        <v/>
      </c>
      <c r="K79" s="93"/>
      <c r="L79" s="94"/>
      <c r="M79" s="48" t="str">
        <f t="shared" si="16"/>
        <v/>
      </c>
      <c r="N79" s="85"/>
      <c r="O79" s="94"/>
      <c r="P79" s="48" t="str">
        <f t="shared" si="17"/>
        <v/>
      </c>
      <c r="Q79" s="94"/>
      <c r="R79" s="49" t="str">
        <f t="shared" si="18"/>
        <v/>
      </c>
      <c r="S79" s="89"/>
      <c r="T79" s="90" t="str">
        <f t="shared" si="19"/>
        <v/>
      </c>
      <c r="U79" s="107"/>
      <c r="V79" s="90"/>
      <c r="W79" s="90"/>
      <c r="X79" s="108"/>
      <c r="Y79" s="89"/>
      <c r="Z79" s="90"/>
      <c r="AA79" s="89"/>
      <c r="AB79" s="90"/>
      <c r="AC79" s="85"/>
      <c r="AD79" s="85"/>
      <c r="AE79" s="94"/>
      <c r="AF79" s="94"/>
      <c r="AG79" s="108"/>
      <c r="AH79" s="90"/>
      <c r="AI79" s="107"/>
      <c r="AJ79" s="109"/>
      <c r="AK79" s="93"/>
      <c r="AL79" s="85"/>
      <c r="AM79" s="85"/>
      <c r="AN79" s="85"/>
      <c r="AO79" s="110"/>
      <c r="AP79" s="110"/>
      <c r="AQ79" s="110"/>
      <c r="AR79" s="111"/>
      <c r="AS79" s="50" t="str">
        <f t="shared" si="20"/>
        <v/>
      </c>
      <c r="AT79" s="111"/>
      <c r="AU79" s="118"/>
      <c r="AV79" s="118"/>
      <c r="AW79" s="119"/>
      <c r="AX79" s="119"/>
      <c r="AY79" s="51" t="str">
        <f t="shared" si="21"/>
        <v/>
      </c>
      <c r="AZ79" s="119"/>
      <c r="BA79" s="130"/>
      <c r="BB79" s="52" t="str">
        <f t="shared" si="22"/>
        <v/>
      </c>
      <c r="BC79" s="52" t="str">
        <f t="shared" si="23"/>
        <v/>
      </c>
      <c r="BD79" s="90"/>
      <c r="BE79" s="119"/>
      <c r="BF79" s="53" t="str" cm="1">
        <f t="array" ref="BF79">IF(LEN($BD79)&lt;1,"",IFERROR(
_xlfn.SWITCH($BD79,
"None","",
"OI &amp; Reflect",(($BC79-$BE79)-($AY79-$AZ79))/($BC79-$BE79),
"OI",($BC79-($AY79-$AZ79))/($BC79),"Scanback",""),""))</f>
        <v/>
      </c>
      <c r="BG79" s="94"/>
      <c r="BH79" s="124"/>
      <c r="BI79" s="93"/>
      <c r="BJ79" s="125"/>
      <c r="BK79" s="90"/>
      <c r="BL79" s="119"/>
      <c r="BM79" s="119"/>
      <c r="BN79" s="90"/>
      <c r="BO79" s="119"/>
      <c r="BP79" s="90"/>
      <c r="BQ79" s="119"/>
      <c r="BR79" s="54" t="str">
        <f t="shared" si="14"/>
        <v/>
      </c>
      <c r="BS79" s="55" t="str" cm="1">
        <f t="array" ref="BS79">IFERROR(
_xlfn.SWITCH($BD79,
0,IF(ISBLANK($BP79),($BQ79-$BC79)/$BQ79,(($BQ79/$BP79)-$BC79)/($BQ79/$BP79)),
"None",IF(ISBLANK($BP79),($BQ79-$BC79)/$BQ79,(($BQ79/$BP79)-$BC79)/($BQ79/$BP79)),
"OI &amp; Reflect",IF(ISBLANK($BP79),($BQ79-($BC79-$BE79))/$BQ79,(($BQ79/$BP79)-($BC79-$BE79))/($BQ79/$BP79)),
"OI",IF(ISBLANK($BP79),($BQ79-$BC79)/$BQ79,(($BQ79/$BP79)-$BC79)/($BQ79/$BP79)),
"Scanback",IF(ISBLANK($BP79),($BQ79-($BC79-$AZ79))/$BQ79,(($BQ79/$BP79)-($BC79-$AZ79))/($BQ79/$BP79))),"")</f>
        <v/>
      </c>
      <c r="BT79" s="111"/>
      <c r="BU79" s="111"/>
      <c r="BV79" s="111"/>
      <c r="BW79" s="111"/>
      <c r="BX79" s="111"/>
      <c r="BY79" s="111"/>
      <c r="BZ79" s="136"/>
      <c r="CA79" s="138"/>
      <c r="CB79" s="93"/>
      <c r="CC79" s="90"/>
      <c r="CD79" s="67" t="str">
        <f t="shared" si="24"/>
        <v/>
      </c>
      <c r="CE79" s="90"/>
      <c r="CF79" s="56" t="str">
        <f t="shared" si="25"/>
        <v/>
      </c>
      <c r="CG79" s="90"/>
      <c r="CH79" s="90"/>
      <c r="CI79" s="90"/>
      <c r="CJ79" s="90"/>
      <c r="CK79" s="90"/>
      <c r="CL79" s="90"/>
      <c r="CM79" s="90"/>
      <c r="CN79" s="130"/>
      <c r="CO79" s="85"/>
      <c r="CP79" s="85"/>
      <c r="CQ79" s="85"/>
      <c r="CR79" s="90"/>
      <c r="CS79" s="90"/>
      <c r="CT79" s="90"/>
      <c r="CU79" s="90"/>
      <c r="CV79" s="90"/>
      <c r="CW79" s="90"/>
      <c r="CX79" s="108"/>
      <c r="CY79" s="89"/>
      <c r="CZ79" s="93"/>
      <c r="DA79" s="94"/>
      <c r="DB79" s="48" t="str">
        <f t="shared" si="26"/>
        <v/>
      </c>
      <c r="DC79" s="90"/>
      <c r="DD79" s="90"/>
      <c r="DE79" s="119"/>
      <c r="DF79" s="90"/>
      <c r="DG79" s="90"/>
      <c r="DH79" s="90"/>
      <c r="DI79" s="90"/>
      <c r="DJ79" s="90"/>
      <c r="DK79" s="90"/>
      <c r="DL79" s="90"/>
      <c r="DM79" s="119"/>
      <c r="DN79" s="142"/>
      <c r="DO79" s="89"/>
      <c r="DP79" s="119"/>
      <c r="DQ79" s="119"/>
      <c r="DR79" s="119"/>
      <c r="DS79" s="125"/>
      <c r="DT79" s="145"/>
      <c r="DU79" s="132"/>
    </row>
    <row r="80" spans="1:125" x14ac:dyDescent="0.25">
      <c r="A80" s="90"/>
      <c r="B80" s="90"/>
      <c r="C80" s="89"/>
      <c r="D80" s="90"/>
      <c r="E80" s="90"/>
      <c r="F80" s="85"/>
      <c r="G80" s="92"/>
      <c r="H80" s="93"/>
      <c r="I80" s="94"/>
      <c r="J80" s="48" t="str">
        <f t="shared" si="15"/>
        <v/>
      </c>
      <c r="K80" s="93"/>
      <c r="L80" s="94"/>
      <c r="M80" s="48" t="str">
        <f t="shared" si="16"/>
        <v/>
      </c>
      <c r="N80" s="85"/>
      <c r="O80" s="94"/>
      <c r="P80" s="48" t="str">
        <f t="shared" si="17"/>
        <v/>
      </c>
      <c r="Q80" s="94"/>
      <c r="R80" s="49" t="str">
        <f t="shared" si="18"/>
        <v/>
      </c>
      <c r="S80" s="89"/>
      <c r="T80" s="90" t="str">
        <f t="shared" si="19"/>
        <v/>
      </c>
      <c r="U80" s="107"/>
      <c r="V80" s="90"/>
      <c r="W80" s="90"/>
      <c r="X80" s="108"/>
      <c r="Y80" s="89"/>
      <c r="Z80" s="90"/>
      <c r="AA80" s="89"/>
      <c r="AB80" s="90"/>
      <c r="AC80" s="85"/>
      <c r="AD80" s="85"/>
      <c r="AE80" s="94"/>
      <c r="AF80" s="94"/>
      <c r="AG80" s="108"/>
      <c r="AH80" s="90"/>
      <c r="AI80" s="107"/>
      <c r="AJ80" s="109"/>
      <c r="AK80" s="93"/>
      <c r="AL80" s="85"/>
      <c r="AM80" s="85"/>
      <c r="AN80" s="85"/>
      <c r="AO80" s="110"/>
      <c r="AP80" s="110"/>
      <c r="AQ80" s="110"/>
      <c r="AR80" s="111"/>
      <c r="AS80" s="50" t="str">
        <f t="shared" si="20"/>
        <v/>
      </c>
      <c r="AT80" s="111"/>
      <c r="AU80" s="118"/>
      <c r="AV80" s="118"/>
      <c r="AW80" s="119"/>
      <c r="AX80" s="119"/>
      <c r="AY80" s="51" t="str">
        <f t="shared" si="21"/>
        <v/>
      </c>
      <c r="AZ80" s="119"/>
      <c r="BA80" s="130"/>
      <c r="BB80" s="52" t="str">
        <f t="shared" si="22"/>
        <v/>
      </c>
      <c r="BC80" s="52" t="str">
        <f t="shared" si="23"/>
        <v/>
      </c>
      <c r="BD80" s="90"/>
      <c r="BE80" s="119"/>
      <c r="BF80" s="53" t="str" cm="1">
        <f t="array" ref="BF80">IF(LEN($BD80)&lt;1,"",IFERROR(
_xlfn.SWITCH($BD80,
"None","",
"OI &amp; Reflect",(($BC80-$BE80)-($AY80-$AZ80))/($BC80-$BE80),
"OI",($BC80-($AY80-$AZ80))/($BC80),"Scanback",""),""))</f>
        <v/>
      </c>
      <c r="BG80" s="94"/>
      <c r="BH80" s="124"/>
      <c r="BI80" s="93"/>
      <c r="BJ80" s="125"/>
      <c r="BK80" s="90"/>
      <c r="BL80" s="119"/>
      <c r="BM80" s="119"/>
      <c r="BN80" s="90"/>
      <c r="BO80" s="119"/>
      <c r="BP80" s="90"/>
      <c r="BQ80" s="119"/>
      <c r="BR80" s="54" t="str">
        <f t="shared" si="14"/>
        <v/>
      </c>
      <c r="BS80" s="55" t="str" cm="1">
        <f t="array" ref="BS80">IFERROR(
_xlfn.SWITCH($BD80,
0,IF(ISBLANK($BP80),($BQ80-$BC80)/$BQ80,(($BQ80/$BP80)-$BC80)/($BQ80/$BP80)),
"None",IF(ISBLANK($BP80),($BQ80-$BC80)/$BQ80,(($BQ80/$BP80)-$BC80)/($BQ80/$BP80)),
"OI &amp; Reflect",IF(ISBLANK($BP80),($BQ80-($BC80-$BE80))/$BQ80,(($BQ80/$BP80)-($BC80-$BE80))/($BQ80/$BP80)),
"OI",IF(ISBLANK($BP80),($BQ80-$BC80)/$BQ80,(($BQ80/$BP80)-$BC80)/($BQ80/$BP80)),
"Scanback",IF(ISBLANK($BP80),($BQ80-($BC80-$AZ80))/$BQ80,(($BQ80/$BP80)-($BC80-$AZ80))/($BQ80/$BP80))),"")</f>
        <v/>
      </c>
      <c r="BT80" s="111"/>
      <c r="BU80" s="111"/>
      <c r="BV80" s="111"/>
      <c r="BW80" s="111"/>
      <c r="BX80" s="111"/>
      <c r="BY80" s="111"/>
      <c r="BZ80" s="136"/>
      <c r="CA80" s="138"/>
      <c r="CB80" s="93"/>
      <c r="CC80" s="90"/>
      <c r="CD80" s="67" t="str">
        <f t="shared" si="24"/>
        <v/>
      </c>
      <c r="CE80" s="90"/>
      <c r="CF80" s="56" t="str">
        <f t="shared" si="25"/>
        <v/>
      </c>
      <c r="CG80" s="90"/>
      <c r="CH80" s="90"/>
      <c r="CI80" s="90"/>
      <c r="CJ80" s="90"/>
      <c r="CK80" s="90"/>
      <c r="CL80" s="90"/>
      <c r="CM80" s="90"/>
      <c r="CN80" s="130"/>
      <c r="CO80" s="85"/>
      <c r="CP80" s="85"/>
      <c r="CQ80" s="85"/>
      <c r="CR80" s="90"/>
      <c r="CS80" s="90"/>
      <c r="CT80" s="90"/>
      <c r="CU80" s="90"/>
      <c r="CV80" s="90"/>
      <c r="CW80" s="90"/>
      <c r="CX80" s="108"/>
      <c r="CY80" s="89"/>
      <c r="CZ80" s="93"/>
      <c r="DA80" s="94"/>
      <c r="DB80" s="48" t="str">
        <f t="shared" si="26"/>
        <v/>
      </c>
      <c r="DC80" s="90"/>
      <c r="DD80" s="90"/>
      <c r="DE80" s="119"/>
      <c r="DF80" s="90"/>
      <c r="DG80" s="90"/>
      <c r="DH80" s="90"/>
      <c r="DI80" s="90"/>
      <c r="DJ80" s="90"/>
      <c r="DK80" s="90"/>
      <c r="DL80" s="90"/>
      <c r="DM80" s="119"/>
      <c r="DN80" s="142"/>
      <c r="DO80" s="89"/>
      <c r="DP80" s="119"/>
      <c r="DQ80" s="119"/>
      <c r="DR80" s="119"/>
      <c r="DS80" s="125"/>
      <c r="DT80" s="145"/>
      <c r="DU80" s="132"/>
    </row>
    <row r="81" spans="1:125" x14ac:dyDescent="0.25">
      <c r="A81" s="90"/>
      <c r="B81" s="90"/>
      <c r="C81" s="89"/>
      <c r="D81" s="90"/>
      <c r="E81" s="90"/>
      <c r="F81" s="85"/>
      <c r="G81" s="92"/>
      <c r="H81" s="93"/>
      <c r="I81" s="94"/>
      <c r="J81" s="48" t="str">
        <f t="shared" si="15"/>
        <v/>
      </c>
      <c r="K81" s="93"/>
      <c r="L81" s="94"/>
      <c r="M81" s="48" t="str">
        <f t="shared" si="16"/>
        <v/>
      </c>
      <c r="N81" s="85"/>
      <c r="O81" s="94"/>
      <c r="P81" s="48" t="str">
        <f t="shared" si="17"/>
        <v/>
      </c>
      <c r="Q81" s="94"/>
      <c r="R81" s="49" t="str">
        <f t="shared" si="18"/>
        <v/>
      </c>
      <c r="S81" s="89"/>
      <c r="T81" s="90" t="str">
        <f t="shared" si="19"/>
        <v/>
      </c>
      <c r="U81" s="107"/>
      <c r="V81" s="90"/>
      <c r="W81" s="90"/>
      <c r="X81" s="108"/>
      <c r="Y81" s="89"/>
      <c r="Z81" s="90"/>
      <c r="AA81" s="89"/>
      <c r="AB81" s="90"/>
      <c r="AC81" s="85"/>
      <c r="AD81" s="85"/>
      <c r="AE81" s="94"/>
      <c r="AF81" s="94"/>
      <c r="AG81" s="108"/>
      <c r="AH81" s="90"/>
      <c r="AI81" s="107"/>
      <c r="AJ81" s="109"/>
      <c r="AK81" s="93"/>
      <c r="AL81" s="85"/>
      <c r="AM81" s="85"/>
      <c r="AN81" s="85"/>
      <c r="AO81" s="110"/>
      <c r="AP81" s="110"/>
      <c r="AQ81" s="110"/>
      <c r="AR81" s="111"/>
      <c r="AS81" s="50" t="str">
        <f t="shared" si="20"/>
        <v/>
      </c>
      <c r="AT81" s="111"/>
      <c r="AU81" s="118"/>
      <c r="AV81" s="118"/>
      <c r="AW81" s="119"/>
      <c r="AX81" s="119"/>
      <c r="AY81" s="51" t="str">
        <f t="shared" si="21"/>
        <v/>
      </c>
      <c r="AZ81" s="119"/>
      <c r="BA81" s="130"/>
      <c r="BB81" s="52" t="str">
        <f t="shared" si="22"/>
        <v/>
      </c>
      <c r="BC81" s="52" t="str">
        <f t="shared" si="23"/>
        <v/>
      </c>
      <c r="BD81" s="90"/>
      <c r="BE81" s="119"/>
      <c r="BF81" s="53" t="str" cm="1">
        <f t="array" ref="BF81">IF(LEN($BD81)&lt;1,"",IFERROR(
_xlfn.SWITCH($BD81,
"None","",
"OI &amp; Reflect",(($BC81-$BE81)-($AY81-$AZ81))/($BC81-$BE81),
"OI",($BC81-($AY81-$AZ81))/($BC81),"Scanback",""),""))</f>
        <v/>
      </c>
      <c r="BG81" s="94"/>
      <c r="BH81" s="124"/>
      <c r="BI81" s="93"/>
      <c r="BJ81" s="125"/>
      <c r="BK81" s="90"/>
      <c r="BL81" s="119"/>
      <c r="BM81" s="119"/>
      <c r="BN81" s="90"/>
      <c r="BO81" s="119"/>
      <c r="BP81" s="90"/>
      <c r="BQ81" s="119"/>
      <c r="BR81" s="54" t="str">
        <f t="shared" si="14"/>
        <v/>
      </c>
      <c r="BS81" s="55" t="str" cm="1">
        <f t="array" ref="BS81">IFERROR(
_xlfn.SWITCH($BD81,
0,IF(ISBLANK($BP81),($BQ81-$BC81)/$BQ81,(($BQ81/$BP81)-$BC81)/($BQ81/$BP81)),
"None",IF(ISBLANK($BP81),($BQ81-$BC81)/$BQ81,(($BQ81/$BP81)-$BC81)/($BQ81/$BP81)),
"OI &amp; Reflect",IF(ISBLANK($BP81),($BQ81-($BC81-$BE81))/$BQ81,(($BQ81/$BP81)-($BC81-$BE81))/($BQ81/$BP81)),
"OI",IF(ISBLANK($BP81),($BQ81-$BC81)/$BQ81,(($BQ81/$BP81)-$BC81)/($BQ81/$BP81)),
"Scanback",IF(ISBLANK($BP81),($BQ81-($BC81-$AZ81))/$BQ81,(($BQ81/$BP81)-($BC81-$AZ81))/($BQ81/$BP81))),"")</f>
        <v/>
      </c>
      <c r="BT81" s="111"/>
      <c r="BU81" s="111"/>
      <c r="BV81" s="111"/>
      <c r="BW81" s="111"/>
      <c r="BX81" s="111"/>
      <c r="BY81" s="111"/>
      <c r="BZ81" s="136"/>
      <c r="CA81" s="138"/>
      <c r="CB81" s="93"/>
      <c r="CC81" s="90"/>
      <c r="CD81" s="67" t="str">
        <f t="shared" si="24"/>
        <v/>
      </c>
      <c r="CE81" s="90"/>
      <c r="CF81" s="56" t="str">
        <f t="shared" si="25"/>
        <v/>
      </c>
      <c r="CG81" s="90"/>
      <c r="CH81" s="90"/>
      <c r="CI81" s="90"/>
      <c r="CJ81" s="90"/>
      <c r="CK81" s="90"/>
      <c r="CL81" s="90"/>
      <c r="CM81" s="90"/>
      <c r="CN81" s="130"/>
      <c r="CO81" s="85"/>
      <c r="CP81" s="85"/>
      <c r="CQ81" s="85"/>
      <c r="CR81" s="90"/>
      <c r="CS81" s="90"/>
      <c r="CT81" s="90"/>
      <c r="CU81" s="90"/>
      <c r="CV81" s="90"/>
      <c r="CW81" s="90"/>
      <c r="CX81" s="108"/>
      <c r="CY81" s="89"/>
      <c r="CZ81" s="93"/>
      <c r="DA81" s="94"/>
      <c r="DB81" s="48" t="str">
        <f t="shared" si="26"/>
        <v/>
      </c>
      <c r="DC81" s="90"/>
      <c r="DD81" s="90"/>
      <c r="DE81" s="119"/>
      <c r="DF81" s="90"/>
      <c r="DG81" s="90"/>
      <c r="DH81" s="90"/>
      <c r="DI81" s="90"/>
      <c r="DJ81" s="90"/>
      <c r="DK81" s="90"/>
      <c r="DL81" s="90"/>
      <c r="DM81" s="119"/>
      <c r="DN81" s="142"/>
      <c r="DO81" s="89"/>
      <c r="DP81" s="119"/>
      <c r="DQ81" s="119"/>
      <c r="DR81" s="119"/>
      <c r="DS81" s="125"/>
      <c r="DT81" s="145"/>
      <c r="DU81" s="132"/>
    </row>
    <row r="82" spans="1:125" x14ac:dyDescent="0.25">
      <c r="A82" s="90"/>
      <c r="B82" s="90"/>
      <c r="C82" s="89"/>
      <c r="D82" s="90"/>
      <c r="E82" s="90"/>
      <c r="F82" s="85"/>
      <c r="G82" s="92"/>
      <c r="H82" s="93"/>
      <c r="I82" s="94"/>
      <c r="J82" s="48" t="str">
        <f t="shared" si="15"/>
        <v/>
      </c>
      <c r="K82" s="93"/>
      <c r="L82" s="94"/>
      <c r="M82" s="48" t="str">
        <f t="shared" si="16"/>
        <v/>
      </c>
      <c r="N82" s="85"/>
      <c r="O82" s="94"/>
      <c r="P82" s="48" t="str">
        <f t="shared" si="17"/>
        <v/>
      </c>
      <c r="Q82" s="94"/>
      <c r="R82" s="49" t="str">
        <f t="shared" si="18"/>
        <v/>
      </c>
      <c r="S82" s="89"/>
      <c r="T82" s="90" t="str">
        <f t="shared" si="19"/>
        <v/>
      </c>
      <c r="U82" s="107"/>
      <c r="V82" s="90"/>
      <c r="W82" s="90"/>
      <c r="X82" s="108"/>
      <c r="Y82" s="89"/>
      <c r="Z82" s="90"/>
      <c r="AA82" s="89"/>
      <c r="AB82" s="90"/>
      <c r="AC82" s="85"/>
      <c r="AD82" s="85"/>
      <c r="AE82" s="94"/>
      <c r="AF82" s="94"/>
      <c r="AG82" s="108"/>
      <c r="AH82" s="90"/>
      <c r="AI82" s="107"/>
      <c r="AJ82" s="109"/>
      <c r="AK82" s="93"/>
      <c r="AL82" s="85"/>
      <c r="AM82" s="85"/>
      <c r="AN82" s="85"/>
      <c r="AO82" s="110"/>
      <c r="AP82" s="110"/>
      <c r="AQ82" s="110"/>
      <c r="AR82" s="111"/>
      <c r="AS82" s="50" t="str">
        <f t="shared" si="20"/>
        <v/>
      </c>
      <c r="AT82" s="111"/>
      <c r="AU82" s="118"/>
      <c r="AV82" s="118"/>
      <c r="AW82" s="119"/>
      <c r="AX82" s="119"/>
      <c r="AY82" s="51" t="str">
        <f t="shared" si="21"/>
        <v/>
      </c>
      <c r="AZ82" s="119"/>
      <c r="BA82" s="130"/>
      <c r="BB82" s="52" t="str">
        <f t="shared" si="22"/>
        <v/>
      </c>
      <c r="BC82" s="52" t="str">
        <f t="shared" si="23"/>
        <v/>
      </c>
      <c r="BD82" s="90"/>
      <c r="BE82" s="119"/>
      <c r="BF82" s="53" t="str" cm="1">
        <f t="array" ref="BF82">IF(LEN($BD82)&lt;1,"",IFERROR(
_xlfn.SWITCH($BD82,
"None","",
"OI &amp; Reflect",(($BC82-$BE82)-($AY82-$AZ82))/($BC82-$BE82),
"OI",($BC82-($AY82-$AZ82))/($BC82),"Scanback",""),""))</f>
        <v/>
      </c>
      <c r="BG82" s="94"/>
      <c r="BH82" s="124"/>
      <c r="BI82" s="93"/>
      <c r="BJ82" s="125"/>
      <c r="BK82" s="90"/>
      <c r="BL82" s="119"/>
      <c r="BM82" s="119"/>
      <c r="BN82" s="90"/>
      <c r="BO82" s="119"/>
      <c r="BP82" s="90"/>
      <c r="BQ82" s="119"/>
      <c r="BR82" s="54" t="str">
        <f t="shared" si="14"/>
        <v/>
      </c>
      <c r="BS82" s="55" t="str" cm="1">
        <f t="array" ref="BS82">IFERROR(
_xlfn.SWITCH($BD82,
0,IF(ISBLANK($BP82),($BQ82-$BC82)/$BQ82,(($BQ82/$BP82)-$BC82)/($BQ82/$BP82)),
"None",IF(ISBLANK($BP82),($BQ82-$BC82)/$BQ82,(($BQ82/$BP82)-$BC82)/($BQ82/$BP82)),
"OI &amp; Reflect",IF(ISBLANK($BP82),($BQ82-($BC82-$BE82))/$BQ82,(($BQ82/$BP82)-($BC82-$BE82))/($BQ82/$BP82)),
"OI",IF(ISBLANK($BP82),($BQ82-$BC82)/$BQ82,(($BQ82/$BP82)-$BC82)/($BQ82/$BP82)),
"Scanback",IF(ISBLANK($BP82),($BQ82-($BC82-$AZ82))/$BQ82,(($BQ82/$BP82)-($BC82-$AZ82))/($BQ82/$BP82))),"")</f>
        <v/>
      </c>
      <c r="BT82" s="111"/>
      <c r="BU82" s="111"/>
      <c r="BV82" s="111"/>
      <c r="BW82" s="111"/>
      <c r="BX82" s="111"/>
      <c r="BY82" s="111"/>
      <c r="BZ82" s="136"/>
      <c r="CA82" s="138"/>
      <c r="CB82" s="93"/>
      <c r="CC82" s="90"/>
      <c r="CD82" s="67" t="str">
        <f t="shared" si="24"/>
        <v/>
      </c>
      <c r="CE82" s="90"/>
      <c r="CF82" s="56" t="str">
        <f t="shared" si="25"/>
        <v/>
      </c>
      <c r="CG82" s="90"/>
      <c r="CH82" s="90"/>
      <c r="CI82" s="90"/>
      <c r="CJ82" s="90"/>
      <c r="CK82" s="90"/>
      <c r="CL82" s="90"/>
      <c r="CM82" s="90"/>
      <c r="CN82" s="130"/>
      <c r="CO82" s="85"/>
      <c r="CP82" s="85"/>
      <c r="CQ82" s="85"/>
      <c r="CR82" s="90"/>
      <c r="CS82" s="90"/>
      <c r="CT82" s="90"/>
      <c r="CU82" s="90"/>
      <c r="CV82" s="90"/>
      <c r="CW82" s="90"/>
      <c r="CX82" s="108"/>
      <c r="CY82" s="89"/>
      <c r="CZ82" s="93"/>
      <c r="DA82" s="94"/>
      <c r="DB82" s="48" t="str">
        <f t="shared" si="26"/>
        <v/>
      </c>
      <c r="DC82" s="90"/>
      <c r="DD82" s="90"/>
      <c r="DE82" s="119"/>
      <c r="DF82" s="90"/>
      <c r="DG82" s="90"/>
      <c r="DH82" s="90"/>
      <c r="DI82" s="90"/>
      <c r="DJ82" s="90"/>
      <c r="DK82" s="90"/>
      <c r="DL82" s="90"/>
      <c r="DM82" s="119"/>
      <c r="DN82" s="142"/>
      <c r="DO82" s="89"/>
      <c r="DP82" s="119"/>
      <c r="DQ82" s="119"/>
      <c r="DR82" s="119"/>
      <c r="DS82" s="125"/>
      <c r="DT82" s="145"/>
      <c r="DU82" s="132"/>
    </row>
    <row r="83" spans="1:125" x14ac:dyDescent="0.25">
      <c r="A83" s="90"/>
      <c r="B83" s="90"/>
      <c r="C83" s="89"/>
      <c r="D83" s="90"/>
      <c r="E83" s="90"/>
      <c r="F83" s="85"/>
      <c r="G83" s="92"/>
      <c r="H83" s="93"/>
      <c r="I83" s="94"/>
      <c r="J83" s="48" t="str">
        <f t="shared" si="15"/>
        <v/>
      </c>
      <c r="K83" s="93"/>
      <c r="L83" s="94"/>
      <c r="M83" s="48" t="str">
        <f t="shared" si="16"/>
        <v/>
      </c>
      <c r="N83" s="85"/>
      <c r="O83" s="94"/>
      <c r="P83" s="48" t="str">
        <f t="shared" si="17"/>
        <v/>
      </c>
      <c r="Q83" s="94"/>
      <c r="R83" s="49" t="str">
        <f t="shared" si="18"/>
        <v/>
      </c>
      <c r="S83" s="89"/>
      <c r="T83" s="90" t="str">
        <f t="shared" si="19"/>
        <v/>
      </c>
      <c r="U83" s="107"/>
      <c r="V83" s="90"/>
      <c r="W83" s="90"/>
      <c r="X83" s="108"/>
      <c r="Y83" s="89"/>
      <c r="Z83" s="90"/>
      <c r="AA83" s="89"/>
      <c r="AB83" s="90"/>
      <c r="AC83" s="85"/>
      <c r="AD83" s="85"/>
      <c r="AE83" s="94"/>
      <c r="AF83" s="94"/>
      <c r="AG83" s="108"/>
      <c r="AH83" s="90"/>
      <c r="AI83" s="107"/>
      <c r="AJ83" s="109"/>
      <c r="AK83" s="93"/>
      <c r="AL83" s="85"/>
      <c r="AM83" s="85"/>
      <c r="AN83" s="85"/>
      <c r="AO83" s="110"/>
      <c r="AP83" s="110"/>
      <c r="AQ83" s="110"/>
      <c r="AR83" s="111"/>
      <c r="AS83" s="50" t="str">
        <f t="shared" si="20"/>
        <v/>
      </c>
      <c r="AT83" s="111"/>
      <c r="AU83" s="118"/>
      <c r="AV83" s="118"/>
      <c r="AW83" s="119"/>
      <c r="AX83" s="119"/>
      <c r="AY83" s="51" t="str">
        <f t="shared" si="21"/>
        <v/>
      </c>
      <c r="AZ83" s="119"/>
      <c r="BA83" s="130"/>
      <c r="BB83" s="52" t="str">
        <f t="shared" si="22"/>
        <v/>
      </c>
      <c r="BC83" s="52" t="str">
        <f t="shared" si="23"/>
        <v/>
      </c>
      <c r="BD83" s="90"/>
      <c r="BE83" s="119"/>
      <c r="BF83" s="53" t="str" cm="1">
        <f t="array" ref="BF83">IF(LEN($BD83)&lt;1,"",IFERROR(
_xlfn.SWITCH($BD83,
"None","",
"OI &amp; Reflect",(($BC83-$BE83)-($AY83-$AZ83))/($BC83-$BE83),
"OI",($BC83-($AY83-$AZ83))/($BC83),"Scanback",""),""))</f>
        <v/>
      </c>
      <c r="BG83" s="94"/>
      <c r="BH83" s="124"/>
      <c r="BI83" s="93"/>
      <c r="BJ83" s="125"/>
      <c r="BK83" s="90"/>
      <c r="BL83" s="119"/>
      <c r="BM83" s="119"/>
      <c r="BN83" s="90"/>
      <c r="BO83" s="119"/>
      <c r="BP83" s="90"/>
      <c r="BQ83" s="119"/>
      <c r="BR83" s="54" t="str">
        <f t="shared" si="14"/>
        <v/>
      </c>
      <c r="BS83" s="55" t="str" cm="1">
        <f t="array" ref="BS83">IFERROR(
_xlfn.SWITCH($BD83,
0,IF(ISBLANK($BP83),($BQ83-$BC83)/$BQ83,(($BQ83/$BP83)-$BC83)/($BQ83/$BP83)),
"None",IF(ISBLANK($BP83),($BQ83-$BC83)/$BQ83,(($BQ83/$BP83)-$BC83)/($BQ83/$BP83)),
"OI &amp; Reflect",IF(ISBLANK($BP83),($BQ83-($BC83-$BE83))/$BQ83,(($BQ83/$BP83)-($BC83-$BE83))/($BQ83/$BP83)),
"OI",IF(ISBLANK($BP83),($BQ83-$BC83)/$BQ83,(($BQ83/$BP83)-$BC83)/($BQ83/$BP83)),
"Scanback",IF(ISBLANK($BP83),($BQ83-($BC83-$AZ83))/$BQ83,(($BQ83/$BP83)-($BC83-$AZ83))/($BQ83/$BP83))),"")</f>
        <v/>
      </c>
      <c r="BT83" s="111"/>
      <c r="BU83" s="111"/>
      <c r="BV83" s="111"/>
      <c r="BW83" s="111"/>
      <c r="BX83" s="111"/>
      <c r="BY83" s="111"/>
      <c r="BZ83" s="136"/>
      <c r="CA83" s="138"/>
      <c r="CB83" s="93"/>
      <c r="CC83" s="90"/>
      <c r="CD83" s="67" t="str">
        <f t="shared" si="24"/>
        <v/>
      </c>
      <c r="CE83" s="90"/>
      <c r="CF83" s="56" t="str">
        <f t="shared" si="25"/>
        <v/>
      </c>
      <c r="CG83" s="90"/>
      <c r="CH83" s="90"/>
      <c r="CI83" s="90"/>
      <c r="CJ83" s="90"/>
      <c r="CK83" s="90"/>
      <c r="CL83" s="90"/>
      <c r="CM83" s="90"/>
      <c r="CN83" s="130"/>
      <c r="CO83" s="85"/>
      <c r="CP83" s="85"/>
      <c r="CQ83" s="85"/>
      <c r="CR83" s="90"/>
      <c r="CS83" s="90"/>
      <c r="CT83" s="90"/>
      <c r="CU83" s="90"/>
      <c r="CV83" s="90"/>
      <c r="CW83" s="90"/>
      <c r="CX83" s="108"/>
      <c r="CY83" s="89"/>
      <c r="CZ83" s="93"/>
      <c r="DA83" s="94"/>
      <c r="DB83" s="48" t="str">
        <f t="shared" si="26"/>
        <v/>
      </c>
      <c r="DC83" s="90"/>
      <c r="DD83" s="90"/>
      <c r="DE83" s="119"/>
      <c r="DF83" s="90"/>
      <c r="DG83" s="90"/>
      <c r="DH83" s="90"/>
      <c r="DI83" s="90"/>
      <c r="DJ83" s="90"/>
      <c r="DK83" s="90"/>
      <c r="DL83" s="90"/>
      <c r="DM83" s="119"/>
      <c r="DN83" s="142"/>
      <c r="DO83" s="89"/>
      <c r="DP83" s="119"/>
      <c r="DQ83" s="119"/>
      <c r="DR83" s="119"/>
      <c r="DS83" s="125"/>
      <c r="DT83" s="145"/>
      <c r="DU83" s="132"/>
    </row>
    <row r="84" spans="1:125" x14ac:dyDescent="0.25">
      <c r="A84" s="90"/>
      <c r="B84" s="90"/>
      <c r="C84" s="89"/>
      <c r="D84" s="90"/>
      <c r="E84" s="90"/>
      <c r="F84" s="85"/>
      <c r="G84" s="92"/>
      <c r="H84" s="93"/>
      <c r="I84" s="94"/>
      <c r="J84" s="48" t="str">
        <f t="shared" si="15"/>
        <v/>
      </c>
      <c r="K84" s="93"/>
      <c r="L84" s="94"/>
      <c r="M84" s="48" t="str">
        <f t="shared" si="16"/>
        <v/>
      </c>
      <c r="N84" s="85"/>
      <c r="O84" s="94"/>
      <c r="P84" s="48" t="str">
        <f t="shared" si="17"/>
        <v/>
      </c>
      <c r="Q84" s="94"/>
      <c r="R84" s="49" t="str">
        <f t="shared" si="18"/>
        <v/>
      </c>
      <c r="S84" s="89"/>
      <c r="T84" s="90" t="str">
        <f t="shared" si="19"/>
        <v/>
      </c>
      <c r="U84" s="107"/>
      <c r="V84" s="90"/>
      <c r="W84" s="90"/>
      <c r="X84" s="108"/>
      <c r="Y84" s="89"/>
      <c r="Z84" s="90"/>
      <c r="AA84" s="89"/>
      <c r="AB84" s="90"/>
      <c r="AC84" s="85"/>
      <c r="AD84" s="85"/>
      <c r="AE84" s="94"/>
      <c r="AF84" s="94"/>
      <c r="AG84" s="108"/>
      <c r="AH84" s="90"/>
      <c r="AI84" s="107"/>
      <c r="AJ84" s="109"/>
      <c r="AK84" s="93"/>
      <c r="AL84" s="85"/>
      <c r="AM84" s="85"/>
      <c r="AN84" s="85"/>
      <c r="AO84" s="110"/>
      <c r="AP84" s="110"/>
      <c r="AQ84" s="110"/>
      <c r="AR84" s="111"/>
      <c r="AS84" s="50" t="str">
        <f t="shared" si="20"/>
        <v/>
      </c>
      <c r="AT84" s="111"/>
      <c r="AU84" s="118"/>
      <c r="AV84" s="118"/>
      <c r="AW84" s="119"/>
      <c r="AX84" s="119"/>
      <c r="AY84" s="51" t="str">
        <f t="shared" si="21"/>
        <v/>
      </c>
      <c r="AZ84" s="119"/>
      <c r="BA84" s="130"/>
      <c r="BB84" s="52" t="str">
        <f t="shared" si="22"/>
        <v/>
      </c>
      <c r="BC84" s="52" t="str">
        <f t="shared" si="23"/>
        <v/>
      </c>
      <c r="BD84" s="90"/>
      <c r="BE84" s="119"/>
      <c r="BF84" s="53" t="str" cm="1">
        <f t="array" ref="BF84">IF(LEN($BD84)&lt;1,"",IFERROR(
_xlfn.SWITCH($BD84,
"None","",
"OI &amp; Reflect",(($BC84-$BE84)-($AY84-$AZ84))/($BC84-$BE84),
"OI",($BC84-($AY84-$AZ84))/($BC84),"Scanback",""),""))</f>
        <v/>
      </c>
      <c r="BG84" s="94"/>
      <c r="BH84" s="124"/>
      <c r="BI84" s="93"/>
      <c r="BJ84" s="125"/>
      <c r="BK84" s="90"/>
      <c r="BL84" s="119"/>
      <c r="BM84" s="119"/>
      <c r="BN84" s="90"/>
      <c r="BO84" s="119"/>
      <c r="BP84" s="90"/>
      <c r="BQ84" s="119"/>
      <c r="BR84" s="54" t="str">
        <f t="shared" si="14"/>
        <v/>
      </c>
      <c r="BS84" s="55" t="str" cm="1">
        <f t="array" ref="BS84">IFERROR(
_xlfn.SWITCH($BD84,
0,IF(ISBLANK($BP84),($BQ84-$BC84)/$BQ84,(($BQ84/$BP84)-$BC84)/($BQ84/$BP84)),
"None",IF(ISBLANK($BP84),($BQ84-$BC84)/$BQ84,(($BQ84/$BP84)-$BC84)/($BQ84/$BP84)),
"OI &amp; Reflect",IF(ISBLANK($BP84),($BQ84-($BC84-$BE84))/$BQ84,(($BQ84/$BP84)-($BC84-$BE84))/($BQ84/$BP84)),
"OI",IF(ISBLANK($BP84),($BQ84-$BC84)/$BQ84,(($BQ84/$BP84)-$BC84)/($BQ84/$BP84)),
"Scanback",IF(ISBLANK($BP84),($BQ84-($BC84-$AZ84))/$BQ84,(($BQ84/$BP84)-($BC84-$AZ84))/($BQ84/$BP84))),"")</f>
        <v/>
      </c>
      <c r="BT84" s="111"/>
      <c r="BU84" s="111"/>
      <c r="BV84" s="111"/>
      <c r="BW84" s="111"/>
      <c r="BX84" s="111"/>
      <c r="BY84" s="111"/>
      <c r="BZ84" s="136"/>
      <c r="CA84" s="138"/>
      <c r="CB84" s="93"/>
      <c r="CC84" s="90"/>
      <c r="CD84" s="67" t="str">
        <f t="shared" si="24"/>
        <v/>
      </c>
      <c r="CE84" s="90"/>
      <c r="CF84" s="56" t="str">
        <f t="shared" si="25"/>
        <v/>
      </c>
      <c r="CG84" s="90"/>
      <c r="CH84" s="90"/>
      <c r="CI84" s="90"/>
      <c r="CJ84" s="90"/>
      <c r="CK84" s="90"/>
      <c r="CL84" s="90"/>
      <c r="CM84" s="90"/>
      <c r="CN84" s="130"/>
      <c r="CO84" s="85"/>
      <c r="CP84" s="85"/>
      <c r="CQ84" s="85"/>
      <c r="CR84" s="90"/>
      <c r="CS84" s="90"/>
      <c r="CT84" s="90"/>
      <c r="CU84" s="90"/>
      <c r="CV84" s="90"/>
      <c r="CW84" s="90"/>
      <c r="CX84" s="108"/>
      <c r="CY84" s="89"/>
      <c r="CZ84" s="93"/>
      <c r="DA84" s="94"/>
      <c r="DB84" s="48" t="str">
        <f t="shared" si="26"/>
        <v/>
      </c>
      <c r="DC84" s="90"/>
      <c r="DD84" s="90"/>
      <c r="DE84" s="119"/>
      <c r="DF84" s="90"/>
      <c r="DG84" s="90"/>
      <c r="DH84" s="90"/>
      <c r="DI84" s="90"/>
      <c r="DJ84" s="90"/>
      <c r="DK84" s="90"/>
      <c r="DL84" s="90"/>
      <c r="DM84" s="119"/>
      <c r="DN84" s="142"/>
      <c r="DO84" s="89"/>
      <c r="DP84" s="119"/>
      <c r="DQ84" s="119"/>
      <c r="DR84" s="119"/>
      <c r="DS84" s="125"/>
      <c r="DT84" s="145"/>
      <c r="DU84" s="132"/>
    </row>
    <row r="85" spans="1:125" x14ac:dyDescent="0.25">
      <c r="A85" s="90"/>
      <c r="B85" s="90"/>
      <c r="C85" s="89"/>
      <c r="D85" s="90"/>
      <c r="E85" s="90"/>
      <c r="F85" s="85"/>
      <c r="G85" s="92"/>
      <c r="H85" s="93"/>
      <c r="I85" s="94"/>
      <c r="J85" s="48" t="str">
        <f t="shared" si="15"/>
        <v/>
      </c>
      <c r="K85" s="93"/>
      <c r="L85" s="94"/>
      <c r="M85" s="48" t="str">
        <f t="shared" si="16"/>
        <v/>
      </c>
      <c r="N85" s="85"/>
      <c r="O85" s="94"/>
      <c r="P85" s="48" t="str">
        <f t="shared" si="17"/>
        <v/>
      </c>
      <c r="Q85" s="94"/>
      <c r="R85" s="49" t="str">
        <f t="shared" si="18"/>
        <v/>
      </c>
      <c r="S85" s="89"/>
      <c r="T85" s="90" t="str">
        <f t="shared" si="19"/>
        <v/>
      </c>
      <c r="U85" s="107"/>
      <c r="V85" s="90"/>
      <c r="W85" s="90"/>
      <c r="X85" s="108"/>
      <c r="Y85" s="89"/>
      <c r="Z85" s="90"/>
      <c r="AA85" s="89"/>
      <c r="AB85" s="90"/>
      <c r="AC85" s="85"/>
      <c r="AD85" s="85"/>
      <c r="AE85" s="94"/>
      <c r="AF85" s="94"/>
      <c r="AG85" s="108"/>
      <c r="AH85" s="90"/>
      <c r="AI85" s="107"/>
      <c r="AJ85" s="109"/>
      <c r="AK85" s="93"/>
      <c r="AL85" s="85"/>
      <c r="AM85" s="85"/>
      <c r="AN85" s="85"/>
      <c r="AO85" s="110"/>
      <c r="AP85" s="110"/>
      <c r="AQ85" s="110"/>
      <c r="AR85" s="111"/>
      <c r="AS85" s="50" t="str">
        <f t="shared" si="20"/>
        <v/>
      </c>
      <c r="AT85" s="111"/>
      <c r="AU85" s="118"/>
      <c r="AV85" s="118"/>
      <c r="AW85" s="119"/>
      <c r="AX85" s="119"/>
      <c r="AY85" s="51" t="str">
        <f t="shared" si="21"/>
        <v/>
      </c>
      <c r="AZ85" s="119"/>
      <c r="BA85" s="130"/>
      <c r="BB85" s="52" t="str">
        <f t="shared" si="22"/>
        <v/>
      </c>
      <c r="BC85" s="52" t="str">
        <f t="shared" si="23"/>
        <v/>
      </c>
      <c r="BD85" s="90"/>
      <c r="BE85" s="119"/>
      <c r="BF85" s="53" t="str" cm="1">
        <f t="array" ref="BF85">IF(LEN($BD85)&lt;1,"",IFERROR(
_xlfn.SWITCH($BD85,
"None","",
"OI &amp; Reflect",(($BC85-$BE85)-($AY85-$AZ85))/($BC85-$BE85),
"OI",($BC85-($AY85-$AZ85))/($BC85),"Scanback",""),""))</f>
        <v/>
      </c>
      <c r="BG85" s="94"/>
      <c r="BH85" s="124"/>
      <c r="BI85" s="93"/>
      <c r="BJ85" s="125"/>
      <c r="BK85" s="90"/>
      <c r="BL85" s="119"/>
      <c r="BM85" s="119"/>
      <c r="BN85" s="90"/>
      <c r="BO85" s="119"/>
      <c r="BP85" s="90"/>
      <c r="BQ85" s="119"/>
      <c r="BR85" s="54" t="str">
        <f t="shared" si="14"/>
        <v/>
      </c>
      <c r="BS85" s="55" t="str" cm="1">
        <f t="array" ref="BS85">IFERROR(
_xlfn.SWITCH($BD85,
0,IF(ISBLANK($BP85),($BQ85-$BC85)/$BQ85,(($BQ85/$BP85)-$BC85)/($BQ85/$BP85)),
"None",IF(ISBLANK($BP85),($BQ85-$BC85)/$BQ85,(($BQ85/$BP85)-$BC85)/($BQ85/$BP85)),
"OI &amp; Reflect",IF(ISBLANK($BP85),($BQ85-($BC85-$BE85))/$BQ85,(($BQ85/$BP85)-($BC85-$BE85))/($BQ85/$BP85)),
"OI",IF(ISBLANK($BP85),($BQ85-$BC85)/$BQ85,(($BQ85/$BP85)-$BC85)/($BQ85/$BP85)),
"Scanback",IF(ISBLANK($BP85),($BQ85-($BC85-$AZ85))/$BQ85,(($BQ85/$BP85)-($BC85-$AZ85))/($BQ85/$BP85))),"")</f>
        <v/>
      </c>
      <c r="BT85" s="111"/>
      <c r="BU85" s="111"/>
      <c r="BV85" s="111"/>
      <c r="BW85" s="111"/>
      <c r="BX85" s="111"/>
      <c r="BY85" s="111"/>
      <c r="BZ85" s="136"/>
      <c r="CA85" s="138"/>
      <c r="CB85" s="93"/>
      <c r="CC85" s="90"/>
      <c r="CD85" s="67" t="str">
        <f t="shared" si="24"/>
        <v/>
      </c>
      <c r="CE85" s="90"/>
      <c r="CF85" s="56" t="str">
        <f t="shared" si="25"/>
        <v/>
      </c>
      <c r="CG85" s="90"/>
      <c r="CH85" s="90"/>
      <c r="CI85" s="90"/>
      <c r="CJ85" s="90"/>
      <c r="CK85" s="90"/>
      <c r="CL85" s="90"/>
      <c r="CM85" s="90"/>
      <c r="CN85" s="130"/>
      <c r="CO85" s="85"/>
      <c r="CP85" s="85"/>
      <c r="CQ85" s="85"/>
      <c r="CR85" s="90"/>
      <c r="CS85" s="90"/>
      <c r="CT85" s="90"/>
      <c r="CU85" s="90"/>
      <c r="CV85" s="90"/>
      <c r="CW85" s="90"/>
      <c r="CX85" s="108"/>
      <c r="CY85" s="89"/>
      <c r="CZ85" s="93"/>
      <c r="DA85" s="94"/>
      <c r="DB85" s="48" t="str">
        <f t="shared" si="26"/>
        <v/>
      </c>
      <c r="DC85" s="90"/>
      <c r="DD85" s="90"/>
      <c r="DE85" s="119"/>
      <c r="DF85" s="90"/>
      <c r="DG85" s="90"/>
      <c r="DH85" s="90"/>
      <c r="DI85" s="90"/>
      <c r="DJ85" s="90"/>
      <c r="DK85" s="90"/>
      <c r="DL85" s="90"/>
      <c r="DM85" s="119"/>
      <c r="DN85" s="142"/>
      <c r="DO85" s="89"/>
      <c r="DP85" s="119"/>
      <c r="DQ85" s="119"/>
      <c r="DR85" s="119"/>
      <c r="DS85" s="125"/>
      <c r="DT85" s="145"/>
      <c r="DU85" s="132"/>
    </row>
    <row r="86" spans="1:125" x14ac:dyDescent="0.25">
      <c r="A86" s="90"/>
      <c r="B86" s="90"/>
      <c r="C86" s="89"/>
      <c r="D86" s="90"/>
      <c r="E86" s="90"/>
      <c r="F86" s="85"/>
      <c r="G86" s="92"/>
      <c r="H86" s="93"/>
      <c r="I86" s="94"/>
      <c r="J86" s="48" t="str">
        <f t="shared" si="15"/>
        <v/>
      </c>
      <c r="K86" s="93"/>
      <c r="L86" s="94"/>
      <c r="M86" s="48" t="str">
        <f t="shared" si="16"/>
        <v/>
      </c>
      <c r="N86" s="85"/>
      <c r="O86" s="94"/>
      <c r="P86" s="48" t="str">
        <f t="shared" si="17"/>
        <v/>
      </c>
      <c r="Q86" s="94"/>
      <c r="R86" s="49" t="str">
        <f t="shared" si="18"/>
        <v/>
      </c>
      <c r="S86" s="89"/>
      <c r="T86" s="90" t="str">
        <f t="shared" si="19"/>
        <v/>
      </c>
      <c r="U86" s="107"/>
      <c r="V86" s="90"/>
      <c r="W86" s="90"/>
      <c r="X86" s="108"/>
      <c r="Y86" s="89"/>
      <c r="Z86" s="90"/>
      <c r="AA86" s="89"/>
      <c r="AB86" s="90"/>
      <c r="AC86" s="85"/>
      <c r="AD86" s="85"/>
      <c r="AE86" s="94"/>
      <c r="AF86" s="94"/>
      <c r="AG86" s="108"/>
      <c r="AH86" s="90"/>
      <c r="AI86" s="107"/>
      <c r="AJ86" s="109"/>
      <c r="AK86" s="93"/>
      <c r="AL86" s="85"/>
      <c r="AM86" s="85"/>
      <c r="AN86" s="85"/>
      <c r="AO86" s="110"/>
      <c r="AP86" s="110"/>
      <c r="AQ86" s="110"/>
      <c r="AR86" s="111"/>
      <c r="AS86" s="50" t="str">
        <f t="shared" si="20"/>
        <v/>
      </c>
      <c r="AT86" s="111"/>
      <c r="AU86" s="118"/>
      <c r="AV86" s="118"/>
      <c r="AW86" s="119"/>
      <c r="AX86" s="119"/>
      <c r="AY86" s="51" t="str">
        <f t="shared" si="21"/>
        <v/>
      </c>
      <c r="AZ86" s="119"/>
      <c r="BA86" s="130"/>
      <c r="BB86" s="52" t="str">
        <f t="shared" si="22"/>
        <v/>
      </c>
      <c r="BC86" s="52" t="str">
        <f t="shared" si="23"/>
        <v/>
      </c>
      <c r="BD86" s="90"/>
      <c r="BE86" s="119"/>
      <c r="BF86" s="53" t="str" cm="1">
        <f t="array" ref="BF86">IF(LEN($BD86)&lt;1,"",IFERROR(
_xlfn.SWITCH($BD86,
"None","",
"OI &amp; Reflect",(($BC86-$BE86)-($AY86-$AZ86))/($BC86-$BE86),
"OI",($BC86-($AY86-$AZ86))/($BC86),"Scanback",""),""))</f>
        <v/>
      </c>
      <c r="BG86" s="94"/>
      <c r="BH86" s="124"/>
      <c r="BI86" s="93"/>
      <c r="BJ86" s="125"/>
      <c r="BK86" s="90"/>
      <c r="BL86" s="119"/>
      <c r="BM86" s="119"/>
      <c r="BN86" s="90"/>
      <c r="BO86" s="119"/>
      <c r="BP86" s="90"/>
      <c r="BQ86" s="119"/>
      <c r="BR86" s="54" t="str">
        <f t="shared" si="14"/>
        <v/>
      </c>
      <c r="BS86" s="55" t="str" cm="1">
        <f t="array" ref="BS86">IFERROR(
_xlfn.SWITCH($BD86,
0,IF(ISBLANK($BP86),($BQ86-$BC86)/$BQ86,(($BQ86/$BP86)-$BC86)/($BQ86/$BP86)),
"None",IF(ISBLANK($BP86),($BQ86-$BC86)/$BQ86,(($BQ86/$BP86)-$BC86)/($BQ86/$BP86)),
"OI &amp; Reflect",IF(ISBLANK($BP86),($BQ86-($BC86-$BE86))/$BQ86,(($BQ86/$BP86)-($BC86-$BE86))/($BQ86/$BP86)),
"OI",IF(ISBLANK($BP86),($BQ86-$BC86)/$BQ86,(($BQ86/$BP86)-$BC86)/($BQ86/$BP86)),
"Scanback",IF(ISBLANK($BP86),($BQ86-($BC86-$AZ86))/$BQ86,(($BQ86/$BP86)-($BC86-$AZ86))/($BQ86/$BP86))),"")</f>
        <v/>
      </c>
      <c r="BT86" s="111"/>
      <c r="BU86" s="111"/>
      <c r="BV86" s="111"/>
      <c r="BW86" s="111"/>
      <c r="BX86" s="111"/>
      <c r="BY86" s="111"/>
      <c r="BZ86" s="136"/>
      <c r="CA86" s="138"/>
      <c r="CB86" s="93"/>
      <c r="CC86" s="90"/>
      <c r="CD86" s="67" t="str">
        <f t="shared" si="24"/>
        <v/>
      </c>
      <c r="CE86" s="90"/>
      <c r="CF86" s="56" t="str">
        <f t="shared" si="25"/>
        <v/>
      </c>
      <c r="CG86" s="90"/>
      <c r="CH86" s="90"/>
      <c r="CI86" s="90"/>
      <c r="CJ86" s="90"/>
      <c r="CK86" s="90"/>
      <c r="CL86" s="90"/>
      <c r="CM86" s="90"/>
      <c r="CN86" s="130"/>
      <c r="CO86" s="85"/>
      <c r="CP86" s="85"/>
      <c r="CQ86" s="85"/>
      <c r="CR86" s="90"/>
      <c r="CS86" s="90"/>
      <c r="CT86" s="90"/>
      <c r="CU86" s="90"/>
      <c r="CV86" s="90"/>
      <c r="CW86" s="90"/>
      <c r="CX86" s="108"/>
      <c r="CY86" s="89"/>
      <c r="CZ86" s="93"/>
      <c r="DA86" s="94"/>
      <c r="DB86" s="48" t="str">
        <f t="shared" si="26"/>
        <v/>
      </c>
      <c r="DC86" s="90"/>
      <c r="DD86" s="90"/>
      <c r="DE86" s="119"/>
      <c r="DF86" s="90"/>
      <c r="DG86" s="90"/>
      <c r="DH86" s="90"/>
      <c r="DI86" s="90"/>
      <c r="DJ86" s="90"/>
      <c r="DK86" s="90"/>
      <c r="DL86" s="90"/>
      <c r="DM86" s="119"/>
      <c r="DN86" s="142"/>
      <c r="DO86" s="89"/>
      <c r="DP86" s="119"/>
      <c r="DQ86" s="119"/>
      <c r="DR86" s="119"/>
      <c r="DS86" s="125"/>
      <c r="DT86" s="145"/>
      <c r="DU86" s="132"/>
    </row>
    <row r="87" spans="1:125" x14ac:dyDescent="0.25">
      <c r="A87" s="90"/>
      <c r="B87" s="90"/>
      <c r="C87" s="89"/>
      <c r="D87" s="90"/>
      <c r="E87" s="90"/>
      <c r="F87" s="85"/>
      <c r="G87" s="92"/>
      <c r="H87" s="93"/>
      <c r="I87" s="94"/>
      <c r="J87" s="48" t="str">
        <f t="shared" si="15"/>
        <v/>
      </c>
      <c r="K87" s="93"/>
      <c r="L87" s="94"/>
      <c r="M87" s="48" t="str">
        <f t="shared" si="16"/>
        <v/>
      </c>
      <c r="N87" s="85"/>
      <c r="O87" s="94"/>
      <c r="P87" s="48" t="str">
        <f t="shared" si="17"/>
        <v/>
      </c>
      <c r="Q87" s="94"/>
      <c r="R87" s="49" t="str">
        <f t="shared" si="18"/>
        <v/>
      </c>
      <c r="S87" s="89"/>
      <c r="T87" s="90" t="str">
        <f t="shared" si="19"/>
        <v/>
      </c>
      <c r="U87" s="107"/>
      <c r="V87" s="90"/>
      <c r="W87" s="90"/>
      <c r="X87" s="108"/>
      <c r="Y87" s="89"/>
      <c r="Z87" s="90"/>
      <c r="AA87" s="89"/>
      <c r="AB87" s="90"/>
      <c r="AC87" s="85"/>
      <c r="AD87" s="85"/>
      <c r="AE87" s="94"/>
      <c r="AF87" s="94"/>
      <c r="AG87" s="108"/>
      <c r="AH87" s="90"/>
      <c r="AI87" s="107"/>
      <c r="AJ87" s="109"/>
      <c r="AK87" s="93"/>
      <c r="AL87" s="85"/>
      <c r="AM87" s="85"/>
      <c r="AN87" s="85"/>
      <c r="AO87" s="110"/>
      <c r="AP87" s="110"/>
      <c r="AQ87" s="110"/>
      <c r="AR87" s="111"/>
      <c r="AS87" s="50" t="str">
        <f t="shared" si="20"/>
        <v/>
      </c>
      <c r="AT87" s="111"/>
      <c r="AU87" s="118"/>
      <c r="AV87" s="118"/>
      <c r="AW87" s="119"/>
      <c r="AX87" s="119"/>
      <c r="AY87" s="51" t="str">
        <f t="shared" si="21"/>
        <v/>
      </c>
      <c r="AZ87" s="119"/>
      <c r="BA87" s="130"/>
      <c r="BB87" s="52" t="str">
        <f t="shared" si="22"/>
        <v/>
      </c>
      <c r="BC87" s="52" t="str">
        <f t="shared" si="23"/>
        <v/>
      </c>
      <c r="BD87" s="90"/>
      <c r="BE87" s="119"/>
      <c r="BF87" s="53" t="str" cm="1">
        <f t="array" ref="BF87">IF(LEN($BD87)&lt;1,"",IFERROR(
_xlfn.SWITCH($BD87,
"None","",
"OI &amp; Reflect",(($BC87-$BE87)-($AY87-$AZ87))/($BC87-$BE87),
"OI",($BC87-($AY87-$AZ87))/($BC87),"Scanback",""),""))</f>
        <v/>
      </c>
      <c r="BG87" s="94"/>
      <c r="BH87" s="124"/>
      <c r="BI87" s="93"/>
      <c r="BJ87" s="125"/>
      <c r="BK87" s="90"/>
      <c r="BL87" s="119"/>
      <c r="BM87" s="119"/>
      <c r="BN87" s="90"/>
      <c r="BO87" s="119"/>
      <c r="BP87" s="90"/>
      <c r="BQ87" s="119"/>
      <c r="BR87" s="54" t="str">
        <f t="shared" si="14"/>
        <v/>
      </c>
      <c r="BS87" s="55" t="str" cm="1">
        <f t="array" ref="BS87">IFERROR(
_xlfn.SWITCH($BD87,
0,IF(ISBLANK($BP87),($BQ87-$BC87)/$BQ87,(($BQ87/$BP87)-$BC87)/($BQ87/$BP87)),
"None",IF(ISBLANK($BP87),($BQ87-$BC87)/$BQ87,(($BQ87/$BP87)-$BC87)/($BQ87/$BP87)),
"OI &amp; Reflect",IF(ISBLANK($BP87),($BQ87-($BC87-$BE87))/$BQ87,(($BQ87/$BP87)-($BC87-$BE87))/($BQ87/$BP87)),
"OI",IF(ISBLANK($BP87),($BQ87-$BC87)/$BQ87,(($BQ87/$BP87)-$BC87)/($BQ87/$BP87)),
"Scanback",IF(ISBLANK($BP87),($BQ87-($BC87-$AZ87))/$BQ87,(($BQ87/$BP87)-($BC87-$AZ87))/($BQ87/$BP87))),"")</f>
        <v/>
      </c>
      <c r="BT87" s="111"/>
      <c r="BU87" s="111"/>
      <c r="BV87" s="111"/>
      <c r="BW87" s="111"/>
      <c r="BX87" s="111"/>
      <c r="BY87" s="111"/>
      <c r="BZ87" s="136"/>
      <c r="CA87" s="138"/>
      <c r="CB87" s="93"/>
      <c r="CC87" s="90"/>
      <c r="CD87" s="67" t="str">
        <f t="shared" si="24"/>
        <v/>
      </c>
      <c r="CE87" s="90"/>
      <c r="CF87" s="56" t="str">
        <f t="shared" si="25"/>
        <v/>
      </c>
      <c r="CG87" s="90"/>
      <c r="CH87" s="90"/>
      <c r="CI87" s="90"/>
      <c r="CJ87" s="90"/>
      <c r="CK87" s="90"/>
      <c r="CL87" s="90"/>
      <c r="CM87" s="90"/>
      <c r="CN87" s="130"/>
      <c r="CO87" s="85"/>
      <c r="CP87" s="85"/>
      <c r="CQ87" s="85"/>
      <c r="CR87" s="90"/>
      <c r="CS87" s="90"/>
      <c r="CT87" s="90"/>
      <c r="CU87" s="90"/>
      <c r="CV87" s="90"/>
      <c r="CW87" s="90"/>
      <c r="CX87" s="108"/>
      <c r="CY87" s="89"/>
      <c r="CZ87" s="93"/>
      <c r="DA87" s="94"/>
      <c r="DB87" s="48" t="str">
        <f t="shared" si="26"/>
        <v/>
      </c>
      <c r="DC87" s="90"/>
      <c r="DD87" s="90"/>
      <c r="DE87" s="119"/>
      <c r="DF87" s="90"/>
      <c r="DG87" s="90"/>
      <c r="DH87" s="90"/>
      <c r="DI87" s="90"/>
      <c r="DJ87" s="90"/>
      <c r="DK87" s="90"/>
      <c r="DL87" s="90"/>
      <c r="DM87" s="119"/>
      <c r="DN87" s="142"/>
      <c r="DO87" s="89"/>
      <c r="DP87" s="119"/>
      <c r="DQ87" s="119"/>
      <c r="DR87" s="119"/>
      <c r="DS87" s="125"/>
      <c r="DT87" s="145"/>
      <c r="DU87" s="132"/>
    </row>
    <row r="88" spans="1:125" x14ac:dyDescent="0.25">
      <c r="A88" s="90"/>
      <c r="B88" s="90"/>
      <c r="C88" s="89"/>
      <c r="D88" s="90"/>
      <c r="E88" s="90"/>
      <c r="F88" s="85"/>
      <c r="G88" s="92"/>
      <c r="H88" s="93"/>
      <c r="I88" s="94"/>
      <c r="J88" s="48" t="str">
        <f t="shared" si="15"/>
        <v/>
      </c>
      <c r="K88" s="93"/>
      <c r="L88" s="94"/>
      <c r="M88" s="48" t="str">
        <f t="shared" si="16"/>
        <v/>
      </c>
      <c r="N88" s="85"/>
      <c r="O88" s="94"/>
      <c r="P88" s="48" t="str">
        <f t="shared" si="17"/>
        <v/>
      </c>
      <c r="Q88" s="94"/>
      <c r="R88" s="49" t="str">
        <f t="shared" si="18"/>
        <v/>
      </c>
      <c r="S88" s="89"/>
      <c r="T88" s="90" t="str">
        <f t="shared" si="19"/>
        <v/>
      </c>
      <c r="U88" s="107"/>
      <c r="V88" s="90"/>
      <c r="W88" s="90"/>
      <c r="X88" s="108"/>
      <c r="Y88" s="89"/>
      <c r="Z88" s="90"/>
      <c r="AA88" s="89"/>
      <c r="AB88" s="90"/>
      <c r="AC88" s="85"/>
      <c r="AD88" s="85"/>
      <c r="AE88" s="94"/>
      <c r="AF88" s="94"/>
      <c r="AG88" s="108"/>
      <c r="AH88" s="90"/>
      <c r="AI88" s="107"/>
      <c r="AJ88" s="109"/>
      <c r="AK88" s="93"/>
      <c r="AL88" s="85"/>
      <c r="AM88" s="85"/>
      <c r="AN88" s="85"/>
      <c r="AO88" s="110"/>
      <c r="AP88" s="110"/>
      <c r="AQ88" s="110"/>
      <c r="AR88" s="111"/>
      <c r="AS88" s="50" t="str">
        <f t="shared" si="20"/>
        <v/>
      </c>
      <c r="AT88" s="111"/>
      <c r="AU88" s="118"/>
      <c r="AV88" s="118"/>
      <c r="AW88" s="119"/>
      <c r="AX88" s="119"/>
      <c r="AY88" s="51" t="str">
        <f t="shared" si="21"/>
        <v/>
      </c>
      <c r="AZ88" s="119"/>
      <c r="BA88" s="130"/>
      <c r="BB88" s="52" t="str">
        <f t="shared" si="22"/>
        <v/>
      </c>
      <c r="BC88" s="52" t="str">
        <f t="shared" si="23"/>
        <v/>
      </c>
      <c r="BD88" s="90"/>
      <c r="BE88" s="119"/>
      <c r="BF88" s="53" t="str" cm="1">
        <f t="array" ref="BF88">IF(LEN($BD88)&lt;1,"",IFERROR(
_xlfn.SWITCH($BD88,
"None","",
"OI &amp; Reflect",(($BC88-$BE88)-($AY88-$AZ88))/($BC88-$BE88),
"OI",($BC88-($AY88-$AZ88))/($BC88),"Scanback",""),""))</f>
        <v/>
      </c>
      <c r="BG88" s="94"/>
      <c r="BH88" s="124"/>
      <c r="BI88" s="93"/>
      <c r="BJ88" s="125"/>
      <c r="BK88" s="90"/>
      <c r="BL88" s="119"/>
      <c r="BM88" s="119"/>
      <c r="BN88" s="90"/>
      <c r="BO88" s="119"/>
      <c r="BP88" s="90"/>
      <c r="BQ88" s="119"/>
      <c r="BR88" s="54" t="str">
        <f t="shared" si="14"/>
        <v/>
      </c>
      <c r="BS88" s="55" t="str" cm="1">
        <f t="array" ref="BS88">IFERROR(
_xlfn.SWITCH($BD88,
0,IF(ISBLANK($BP88),($BQ88-$BC88)/$BQ88,(($BQ88/$BP88)-$BC88)/($BQ88/$BP88)),
"None",IF(ISBLANK($BP88),($BQ88-$BC88)/$BQ88,(($BQ88/$BP88)-$BC88)/($BQ88/$BP88)),
"OI &amp; Reflect",IF(ISBLANK($BP88),($BQ88-($BC88-$BE88))/$BQ88,(($BQ88/$BP88)-($BC88-$BE88))/($BQ88/$BP88)),
"OI",IF(ISBLANK($BP88),($BQ88-$BC88)/$BQ88,(($BQ88/$BP88)-$BC88)/($BQ88/$BP88)),
"Scanback",IF(ISBLANK($BP88),($BQ88-($BC88-$AZ88))/$BQ88,(($BQ88/$BP88)-($BC88-$AZ88))/($BQ88/$BP88))),"")</f>
        <v/>
      </c>
      <c r="BT88" s="111"/>
      <c r="BU88" s="111"/>
      <c r="BV88" s="111"/>
      <c r="BW88" s="111"/>
      <c r="BX88" s="111"/>
      <c r="BY88" s="111"/>
      <c r="BZ88" s="136"/>
      <c r="CA88" s="138"/>
      <c r="CB88" s="93"/>
      <c r="CC88" s="90"/>
      <c r="CD88" s="67" t="str">
        <f t="shared" si="24"/>
        <v/>
      </c>
      <c r="CE88" s="90"/>
      <c r="CF88" s="56" t="str">
        <f t="shared" si="25"/>
        <v/>
      </c>
      <c r="CG88" s="90"/>
      <c r="CH88" s="90"/>
      <c r="CI88" s="90"/>
      <c r="CJ88" s="90"/>
      <c r="CK88" s="90"/>
      <c r="CL88" s="90"/>
      <c r="CM88" s="90"/>
      <c r="CN88" s="130"/>
      <c r="CO88" s="85"/>
      <c r="CP88" s="85"/>
      <c r="CQ88" s="85"/>
      <c r="CR88" s="90"/>
      <c r="CS88" s="90"/>
      <c r="CT88" s="90"/>
      <c r="CU88" s="90"/>
      <c r="CV88" s="90"/>
      <c r="CW88" s="90"/>
      <c r="CX88" s="108"/>
      <c r="CY88" s="89"/>
      <c r="CZ88" s="93"/>
      <c r="DA88" s="94"/>
      <c r="DB88" s="48" t="str">
        <f t="shared" si="26"/>
        <v/>
      </c>
      <c r="DC88" s="90"/>
      <c r="DD88" s="90"/>
      <c r="DE88" s="119"/>
      <c r="DF88" s="90"/>
      <c r="DG88" s="90"/>
      <c r="DH88" s="90"/>
      <c r="DI88" s="90"/>
      <c r="DJ88" s="90"/>
      <c r="DK88" s="90"/>
      <c r="DL88" s="90"/>
      <c r="DM88" s="119"/>
      <c r="DN88" s="142"/>
      <c r="DO88" s="89"/>
      <c r="DP88" s="119"/>
      <c r="DQ88" s="119"/>
      <c r="DR88" s="119"/>
      <c r="DS88" s="125"/>
      <c r="DT88" s="145"/>
      <c r="DU88" s="132"/>
    </row>
    <row r="89" spans="1:125" x14ac:dyDescent="0.25">
      <c r="A89" s="90"/>
      <c r="B89" s="90"/>
      <c r="C89" s="89"/>
      <c r="D89" s="90"/>
      <c r="E89" s="90"/>
      <c r="F89" s="85"/>
      <c r="G89" s="92"/>
      <c r="H89" s="93"/>
      <c r="I89" s="94"/>
      <c r="J89" s="48" t="str">
        <f t="shared" si="15"/>
        <v/>
      </c>
      <c r="K89" s="93"/>
      <c r="L89" s="94"/>
      <c r="M89" s="48" t="str">
        <f t="shared" si="16"/>
        <v/>
      </c>
      <c r="N89" s="85"/>
      <c r="O89" s="94"/>
      <c r="P89" s="48" t="str">
        <f t="shared" si="17"/>
        <v/>
      </c>
      <c r="Q89" s="94"/>
      <c r="R89" s="49" t="str">
        <f t="shared" si="18"/>
        <v/>
      </c>
      <c r="S89" s="89"/>
      <c r="T89" s="90" t="str">
        <f t="shared" si="19"/>
        <v/>
      </c>
      <c r="U89" s="107"/>
      <c r="V89" s="90"/>
      <c r="W89" s="90"/>
      <c r="X89" s="108"/>
      <c r="Y89" s="89"/>
      <c r="Z89" s="90"/>
      <c r="AA89" s="89"/>
      <c r="AB89" s="90"/>
      <c r="AC89" s="85"/>
      <c r="AD89" s="85"/>
      <c r="AE89" s="94"/>
      <c r="AF89" s="94"/>
      <c r="AG89" s="108"/>
      <c r="AH89" s="90"/>
      <c r="AI89" s="107"/>
      <c r="AJ89" s="109"/>
      <c r="AK89" s="93"/>
      <c r="AL89" s="85"/>
      <c r="AM89" s="85"/>
      <c r="AN89" s="85"/>
      <c r="AO89" s="110"/>
      <c r="AP89" s="110"/>
      <c r="AQ89" s="110"/>
      <c r="AR89" s="111"/>
      <c r="AS89" s="50" t="str">
        <f t="shared" si="20"/>
        <v/>
      </c>
      <c r="AT89" s="111"/>
      <c r="AU89" s="118"/>
      <c r="AV89" s="118"/>
      <c r="AW89" s="119"/>
      <c r="AX89" s="119"/>
      <c r="AY89" s="51" t="str">
        <f t="shared" si="21"/>
        <v/>
      </c>
      <c r="AZ89" s="119"/>
      <c r="BA89" s="130"/>
      <c r="BB89" s="52" t="str">
        <f t="shared" si="22"/>
        <v/>
      </c>
      <c r="BC89" s="52" t="str">
        <f t="shared" si="23"/>
        <v/>
      </c>
      <c r="BD89" s="90"/>
      <c r="BE89" s="119"/>
      <c r="BF89" s="53" t="str" cm="1">
        <f t="array" ref="BF89">IF(LEN($BD89)&lt;1,"",IFERROR(
_xlfn.SWITCH($BD89,
"None","",
"OI &amp; Reflect",(($BC89-$BE89)-($AY89-$AZ89))/($BC89-$BE89),
"OI",($BC89-($AY89-$AZ89))/($BC89),"Scanback",""),""))</f>
        <v/>
      </c>
      <c r="BG89" s="94"/>
      <c r="BH89" s="124"/>
      <c r="BI89" s="93"/>
      <c r="BJ89" s="125"/>
      <c r="BK89" s="90"/>
      <c r="BL89" s="119"/>
      <c r="BM89" s="119"/>
      <c r="BN89" s="90"/>
      <c r="BO89" s="119"/>
      <c r="BP89" s="90"/>
      <c r="BQ89" s="119"/>
      <c r="BR89" s="54" t="str">
        <f t="shared" si="14"/>
        <v/>
      </c>
      <c r="BS89" s="55" t="str" cm="1">
        <f t="array" ref="BS89">IFERROR(
_xlfn.SWITCH($BD89,
0,IF(ISBLANK($BP89),($BQ89-$BC89)/$BQ89,(($BQ89/$BP89)-$BC89)/($BQ89/$BP89)),
"None",IF(ISBLANK($BP89),($BQ89-$BC89)/$BQ89,(($BQ89/$BP89)-$BC89)/($BQ89/$BP89)),
"OI &amp; Reflect",IF(ISBLANK($BP89),($BQ89-($BC89-$BE89))/$BQ89,(($BQ89/$BP89)-($BC89-$BE89))/($BQ89/$BP89)),
"OI",IF(ISBLANK($BP89),($BQ89-$BC89)/$BQ89,(($BQ89/$BP89)-$BC89)/($BQ89/$BP89)),
"Scanback",IF(ISBLANK($BP89),($BQ89-($BC89-$AZ89))/$BQ89,(($BQ89/$BP89)-($BC89-$AZ89))/($BQ89/$BP89))),"")</f>
        <v/>
      </c>
      <c r="BT89" s="111"/>
      <c r="BU89" s="111"/>
      <c r="BV89" s="111"/>
      <c r="BW89" s="111"/>
      <c r="BX89" s="111"/>
      <c r="BY89" s="111"/>
      <c r="BZ89" s="136"/>
      <c r="CA89" s="138"/>
      <c r="CB89" s="93"/>
      <c r="CC89" s="90"/>
      <c r="CD89" s="67" t="str">
        <f t="shared" si="24"/>
        <v/>
      </c>
      <c r="CE89" s="90"/>
      <c r="CF89" s="56" t="str">
        <f t="shared" si="25"/>
        <v/>
      </c>
      <c r="CG89" s="90"/>
      <c r="CH89" s="90"/>
      <c r="CI89" s="90"/>
      <c r="CJ89" s="90"/>
      <c r="CK89" s="90"/>
      <c r="CL89" s="90"/>
      <c r="CM89" s="90"/>
      <c r="CN89" s="130"/>
      <c r="CO89" s="85"/>
      <c r="CP89" s="85"/>
      <c r="CQ89" s="85"/>
      <c r="CR89" s="90"/>
      <c r="CS89" s="90"/>
      <c r="CT89" s="90"/>
      <c r="CU89" s="90"/>
      <c r="CV89" s="90"/>
      <c r="CW89" s="90"/>
      <c r="CX89" s="108"/>
      <c r="CY89" s="89"/>
      <c r="CZ89" s="93"/>
      <c r="DA89" s="94"/>
      <c r="DB89" s="48" t="str">
        <f t="shared" si="26"/>
        <v/>
      </c>
      <c r="DC89" s="90"/>
      <c r="DD89" s="90"/>
      <c r="DE89" s="119"/>
      <c r="DF89" s="90"/>
      <c r="DG89" s="90"/>
      <c r="DH89" s="90"/>
      <c r="DI89" s="90"/>
      <c r="DJ89" s="90"/>
      <c r="DK89" s="90"/>
      <c r="DL89" s="90"/>
      <c r="DM89" s="119"/>
      <c r="DN89" s="142"/>
      <c r="DO89" s="89"/>
      <c r="DP89" s="119"/>
      <c r="DQ89" s="119"/>
      <c r="DR89" s="119"/>
      <c r="DS89" s="125"/>
      <c r="DT89" s="145"/>
      <c r="DU89" s="132"/>
    </row>
    <row r="90" spans="1:125" x14ac:dyDescent="0.25">
      <c r="A90" s="90"/>
      <c r="B90" s="90"/>
      <c r="C90" s="89"/>
      <c r="D90" s="90"/>
      <c r="E90" s="90"/>
      <c r="F90" s="85"/>
      <c r="G90" s="92"/>
      <c r="H90" s="93"/>
      <c r="I90" s="94"/>
      <c r="J90" s="48" t="str">
        <f t="shared" si="15"/>
        <v/>
      </c>
      <c r="K90" s="93"/>
      <c r="L90" s="94"/>
      <c r="M90" s="48" t="str">
        <f t="shared" si="16"/>
        <v/>
      </c>
      <c r="N90" s="85"/>
      <c r="O90" s="94"/>
      <c r="P90" s="48" t="str">
        <f t="shared" si="17"/>
        <v/>
      </c>
      <c r="Q90" s="94"/>
      <c r="R90" s="49" t="str">
        <f t="shared" si="18"/>
        <v/>
      </c>
      <c r="S90" s="89"/>
      <c r="T90" s="90" t="str">
        <f t="shared" si="19"/>
        <v/>
      </c>
      <c r="U90" s="107"/>
      <c r="V90" s="90"/>
      <c r="W90" s="90"/>
      <c r="X90" s="108"/>
      <c r="Y90" s="89"/>
      <c r="Z90" s="90"/>
      <c r="AA90" s="89"/>
      <c r="AB90" s="90"/>
      <c r="AC90" s="85"/>
      <c r="AD90" s="85"/>
      <c r="AE90" s="94"/>
      <c r="AF90" s="94"/>
      <c r="AG90" s="108"/>
      <c r="AH90" s="90"/>
      <c r="AI90" s="107"/>
      <c r="AJ90" s="109"/>
      <c r="AK90" s="93"/>
      <c r="AL90" s="85"/>
      <c r="AM90" s="85"/>
      <c r="AN90" s="85"/>
      <c r="AO90" s="110"/>
      <c r="AP90" s="110"/>
      <c r="AQ90" s="110"/>
      <c r="AR90" s="111"/>
      <c r="AS90" s="50" t="str">
        <f t="shared" si="20"/>
        <v/>
      </c>
      <c r="AT90" s="111"/>
      <c r="AU90" s="118"/>
      <c r="AV90" s="118"/>
      <c r="AW90" s="119"/>
      <c r="AX90" s="119"/>
      <c r="AY90" s="51" t="str">
        <f t="shared" si="21"/>
        <v/>
      </c>
      <c r="AZ90" s="119"/>
      <c r="BA90" s="130"/>
      <c r="BB90" s="52" t="str">
        <f t="shared" si="22"/>
        <v/>
      </c>
      <c r="BC90" s="52" t="str">
        <f t="shared" si="23"/>
        <v/>
      </c>
      <c r="BD90" s="90"/>
      <c r="BE90" s="119"/>
      <c r="BF90" s="53" t="str" cm="1">
        <f t="array" ref="BF90">IF(LEN($BD90)&lt;1,"",IFERROR(
_xlfn.SWITCH($BD90,
"None","",
"OI &amp; Reflect",(($BC90-$BE90)-($AY90-$AZ90))/($BC90-$BE90),
"OI",($BC90-($AY90-$AZ90))/($BC90),"Scanback",""),""))</f>
        <v/>
      </c>
      <c r="BG90" s="94"/>
      <c r="BH90" s="124"/>
      <c r="BI90" s="93"/>
      <c r="BJ90" s="125"/>
      <c r="BK90" s="90"/>
      <c r="BL90" s="119"/>
      <c r="BM90" s="119"/>
      <c r="BN90" s="90"/>
      <c r="BO90" s="119"/>
      <c r="BP90" s="90"/>
      <c r="BQ90" s="119"/>
      <c r="BR90" s="54" t="str">
        <f t="shared" si="14"/>
        <v/>
      </c>
      <c r="BS90" s="55" t="str" cm="1">
        <f t="array" ref="BS90">IFERROR(
_xlfn.SWITCH($BD90,
0,IF(ISBLANK($BP90),($BQ90-$BC90)/$BQ90,(($BQ90/$BP90)-$BC90)/($BQ90/$BP90)),
"None",IF(ISBLANK($BP90),($BQ90-$BC90)/$BQ90,(($BQ90/$BP90)-$BC90)/($BQ90/$BP90)),
"OI &amp; Reflect",IF(ISBLANK($BP90),($BQ90-($BC90-$BE90))/$BQ90,(($BQ90/$BP90)-($BC90-$BE90))/($BQ90/$BP90)),
"OI",IF(ISBLANK($BP90),($BQ90-$BC90)/$BQ90,(($BQ90/$BP90)-$BC90)/($BQ90/$BP90)),
"Scanback",IF(ISBLANK($BP90),($BQ90-($BC90-$AZ90))/$BQ90,(($BQ90/$BP90)-($BC90-$AZ90))/($BQ90/$BP90))),"")</f>
        <v/>
      </c>
      <c r="BT90" s="111"/>
      <c r="BU90" s="111"/>
      <c r="BV90" s="111"/>
      <c r="BW90" s="111"/>
      <c r="BX90" s="111"/>
      <c r="BY90" s="111"/>
      <c r="BZ90" s="136"/>
      <c r="CA90" s="138"/>
      <c r="CB90" s="93"/>
      <c r="CC90" s="90"/>
      <c r="CD90" s="67" t="str">
        <f t="shared" si="24"/>
        <v/>
      </c>
      <c r="CE90" s="90"/>
      <c r="CF90" s="56" t="str">
        <f t="shared" si="25"/>
        <v/>
      </c>
      <c r="CG90" s="90"/>
      <c r="CH90" s="90"/>
      <c r="CI90" s="90"/>
      <c r="CJ90" s="90"/>
      <c r="CK90" s="90"/>
      <c r="CL90" s="90"/>
      <c r="CM90" s="90"/>
      <c r="CN90" s="130"/>
      <c r="CO90" s="85"/>
      <c r="CP90" s="85"/>
      <c r="CQ90" s="85"/>
      <c r="CR90" s="90"/>
      <c r="CS90" s="90"/>
      <c r="CT90" s="90"/>
      <c r="CU90" s="90"/>
      <c r="CV90" s="90"/>
      <c r="CW90" s="90"/>
      <c r="CX90" s="108"/>
      <c r="CY90" s="89"/>
      <c r="CZ90" s="93"/>
      <c r="DA90" s="94"/>
      <c r="DB90" s="48" t="str">
        <f t="shared" si="26"/>
        <v/>
      </c>
      <c r="DC90" s="90"/>
      <c r="DD90" s="90"/>
      <c r="DE90" s="119"/>
      <c r="DF90" s="90"/>
      <c r="DG90" s="90"/>
      <c r="DH90" s="90"/>
      <c r="DI90" s="90"/>
      <c r="DJ90" s="90"/>
      <c r="DK90" s="90"/>
      <c r="DL90" s="90"/>
      <c r="DM90" s="119"/>
      <c r="DN90" s="142"/>
      <c r="DO90" s="89"/>
      <c r="DP90" s="119"/>
      <c r="DQ90" s="119"/>
      <c r="DR90" s="119"/>
      <c r="DS90" s="125"/>
      <c r="DT90" s="145"/>
      <c r="DU90" s="132"/>
    </row>
    <row r="91" spans="1:125" x14ac:dyDescent="0.25">
      <c r="A91" s="90"/>
      <c r="B91" s="90"/>
      <c r="C91" s="89"/>
      <c r="D91" s="90"/>
      <c r="E91" s="90"/>
      <c r="F91" s="85"/>
      <c r="G91" s="92"/>
      <c r="H91" s="93"/>
      <c r="I91" s="94"/>
      <c r="J91" s="48" t="str">
        <f t="shared" si="15"/>
        <v/>
      </c>
      <c r="K91" s="93"/>
      <c r="L91" s="94"/>
      <c r="M91" s="48" t="str">
        <f t="shared" si="16"/>
        <v/>
      </c>
      <c r="N91" s="85"/>
      <c r="O91" s="94"/>
      <c r="P91" s="48" t="str">
        <f t="shared" si="17"/>
        <v/>
      </c>
      <c r="Q91" s="94"/>
      <c r="R91" s="49" t="str">
        <f t="shared" si="18"/>
        <v/>
      </c>
      <c r="S91" s="89"/>
      <c r="T91" s="90" t="str">
        <f t="shared" si="19"/>
        <v/>
      </c>
      <c r="U91" s="107"/>
      <c r="V91" s="90"/>
      <c r="W91" s="90"/>
      <c r="X91" s="108"/>
      <c r="Y91" s="89"/>
      <c r="Z91" s="90"/>
      <c r="AA91" s="89"/>
      <c r="AB91" s="90"/>
      <c r="AC91" s="85"/>
      <c r="AD91" s="85"/>
      <c r="AE91" s="94"/>
      <c r="AF91" s="94"/>
      <c r="AG91" s="108"/>
      <c r="AH91" s="90"/>
      <c r="AI91" s="107"/>
      <c r="AJ91" s="109"/>
      <c r="AK91" s="93"/>
      <c r="AL91" s="85"/>
      <c r="AM91" s="85"/>
      <c r="AN91" s="85"/>
      <c r="AO91" s="110"/>
      <c r="AP91" s="110"/>
      <c r="AQ91" s="110"/>
      <c r="AR91" s="111"/>
      <c r="AS91" s="50" t="str">
        <f t="shared" si="20"/>
        <v/>
      </c>
      <c r="AT91" s="111"/>
      <c r="AU91" s="118"/>
      <c r="AV91" s="118"/>
      <c r="AW91" s="119"/>
      <c r="AX91" s="119"/>
      <c r="AY91" s="51" t="str">
        <f t="shared" si="21"/>
        <v/>
      </c>
      <c r="AZ91" s="119"/>
      <c r="BA91" s="130"/>
      <c r="BB91" s="52" t="str">
        <f t="shared" si="22"/>
        <v/>
      </c>
      <c r="BC91" s="52" t="str">
        <f t="shared" si="23"/>
        <v/>
      </c>
      <c r="BD91" s="90"/>
      <c r="BE91" s="119"/>
      <c r="BF91" s="53" t="str" cm="1">
        <f t="array" ref="BF91">IF(LEN($BD91)&lt;1,"",IFERROR(
_xlfn.SWITCH($BD91,
"None","",
"OI &amp; Reflect",(($BC91-$BE91)-($AY91-$AZ91))/($BC91-$BE91),
"OI",($BC91-($AY91-$AZ91))/($BC91),"Scanback",""),""))</f>
        <v/>
      </c>
      <c r="BG91" s="94"/>
      <c r="BH91" s="124"/>
      <c r="BI91" s="93"/>
      <c r="BJ91" s="125"/>
      <c r="BK91" s="90"/>
      <c r="BL91" s="119"/>
      <c r="BM91" s="119"/>
      <c r="BN91" s="90"/>
      <c r="BO91" s="119"/>
      <c r="BP91" s="90"/>
      <c r="BQ91" s="119"/>
      <c r="BR91" s="54" t="str">
        <f t="shared" si="14"/>
        <v/>
      </c>
      <c r="BS91" s="55" t="str" cm="1">
        <f t="array" ref="BS91">IFERROR(
_xlfn.SWITCH($BD91,
0,IF(ISBLANK($BP91),($BQ91-$BC91)/$BQ91,(($BQ91/$BP91)-$BC91)/($BQ91/$BP91)),
"None",IF(ISBLANK($BP91),($BQ91-$BC91)/$BQ91,(($BQ91/$BP91)-$BC91)/($BQ91/$BP91)),
"OI &amp; Reflect",IF(ISBLANK($BP91),($BQ91-($BC91-$BE91))/$BQ91,(($BQ91/$BP91)-($BC91-$BE91))/($BQ91/$BP91)),
"OI",IF(ISBLANK($BP91),($BQ91-$BC91)/$BQ91,(($BQ91/$BP91)-$BC91)/($BQ91/$BP91)),
"Scanback",IF(ISBLANK($BP91),($BQ91-($BC91-$AZ91))/$BQ91,(($BQ91/$BP91)-($BC91-$AZ91))/($BQ91/$BP91))),"")</f>
        <v/>
      </c>
      <c r="BT91" s="111"/>
      <c r="BU91" s="111"/>
      <c r="BV91" s="111"/>
      <c r="BW91" s="111"/>
      <c r="BX91" s="111"/>
      <c r="BY91" s="111"/>
      <c r="BZ91" s="136"/>
      <c r="CA91" s="138"/>
      <c r="CB91" s="93"/>
      <c r="CC91" s="90"/>
      <c r="CD91" s="67" t="str">
        <f t="shared" si="24"/>
        <v/>
      </c>
      <c r="CE91" s="90"/>
      <c r="CF91" s="56" t="str">
        <f t="shared" si="25"/>
        <v/>
      </c>
      <c r="CG91" s="90"/>
      <c r="CH91" s="90"/>
      <c r="CI91" s="90"/>
      <c r="CJ91" s="90"/>
      <c r="CK91" s="90"/>
      <c r="CL91" s="90"/>
      <c r="CM91" s="90"/>
      <c r="CN91" s="130"/>
      <c r="CO91" s="85"/>
      <c r="CP91" s="85"/>
      <c r="CQ91" s="85"/>
      <c r="CR91" s="90"/>
      <c r="CS91" s="90"/>
      <c r="CT91" s="90"/>
      <c r="CU91" s="90"/>
      <c r="CV91" s="90"/>
      <c r="CW91" s="90"/>
      <c r="CX91" s="108"/>
      <c r="CY91" s="89"/>
      <c r="CZ91" s="93"/>
      <c r="DA91" s="94"/>
      <c r="DB91" s="48" t="str">
        <f t="shared" si="26"/>
        <v/>
      </c>
      <c r="DC91" s="90"/>
      <c r="DD91" s="90"/>
      <c r="DE91" s="119"/>
      <c r="DF91" s="90"/>
      <c r="DG91" s="90"/>
      <c r="DH91" s="90"/>
      <c r="DI91" s="90"/>
      <c r="DJ91" s="90"/>
      <c r="DK91" s="90"/>
      <c r="DL91" s="90"/>
      <c r="DM91" s="119"/>
      <c r="DN91" s="142"/>
      <c r="DO91" s="89"/>
      <c r="DP91" s="119"/>
      <c r="DQ91" s="119"/>
      <c r="DR91" s="119"/>
      <c r="DS91" s="125"/>
      <c r="DT91" s="145"/>
      <c r="DU91" s="132"/>
    </row>
    <row r="92" spans="1:125" x14ac:dyDescent="0.25">
      <c r="A92" s="90"/>
      <c r="B92" s="90"/>
      <c r="C92" s="89"/>
      <c r="D92" s="90"/>
      <c r="E92" s="90"/>
      <c r="F92" s="85"/>
      <c r="G92" s="92"/>
      <c r="H92" s="93"/>
      <c r="I92" s="94"/>
      <c r="J92" s="48" t="str">
        <f t="shared" si="15"/>
        <v/>
      </c>
      <c r="K92" s="93"/>
      <c r="L92" s="94"/>
      <c r="M92" s="48" t="str">
        <f t="shared" si="16"/>
        <v/>
      </c>
      <c r="N92" s="85"/>
      <c r="O92" s="94"/>
      <c r="P92" s="48" t="str">
        <f t="shared" si="17"/>
        <v/>
      </c>
      <c r="Q92" s="94"/>
      <c r="R92" s="49" t="str">
        <f t="shared" si="18"/>
        <v/>
      </c>
      <c r="S92" s="89"/>
      <c r="T92" s="90" t="str">
        <f t="shared" si="19"/>
        <v/>
      </c>
      <c r="U92" s="107"/>
      <c r="V92" s="90"/>
      <c r="W92" s="90"/>
      <c r="X92" s="108"/>
      <c r="Y92" s="89"/>
      <c r="Z92" s="90"/>
      <c r="AA92" s="89"/>
      <c r="AB92" s="90"/>
      <c r="AC92" s="85"/>
      <c r="AD92" s="85"/>
      <c r="AE92" s="94"/>
      <c r="AF92" s="94"/>
      <c r="AG92" s="108"/>
      <c r="AH92" s="90"/>
      <c r="AI92" s="107"/>
      <c r="AJ92" s="109"/>
      <c r="AK92" s="93"/>
      <c r="AL92" s="85"/>
      <c r="AM92" s="85"/>
      <c r="AN92" s="85"/>
      <c r="AO92" s="110"/>
      <c r="AP92" s="110"/>
      <c r="AQ92" s="110"/>
      <c r="AR92" s="111"/>
      <c r="AS92" s="50" t="str">
        <f t="shared" si="20"/>
        <v/>
      </c>
      <c r="AT92" s="111"/>
      <c r="AU92" s="118"/>
      <c r="AV92" s="118"/>
      <c r="AW92" s="119"/>
      <c r="AX92" s="119"/>
      <c r="AY92" s="51" t="str">
        <f t="shared" si="21"/>
        <v/>
      </c>
      <c r="AZ92" s="119"/>
      <c r="BA92" s="130"/>
      <c r="BB92" s="52" t="str">
        <f t="shared" si="22"/>
        <v/>
      </c>
      <c r="BC92" s="52" t="str">
        <f t="shared" si="23"/>
        <v/>
      </c>
      <c r="BD92" s="90"/>
      <c r="BE92" s="119"/>
      <c r="BF92" s="53" t="str" cm="1">
        <f t="array" ref="BF92">IF(LEN($BD92)&lt;1,"",IFERROR(
_xlfn.SWITCH($BD92,
"None","",
"OI &amp; Reflect",(($BC92-$BE92)-($AY92-$AZ92))/($BC92-$BE92),
"OI",($BC92-($AY92-$AZ92))/($BC92),"Scanback",""),""))</f>
        <v/>
      </c>
      <c r="BG92" s="94"/>
      <c r="BH92" s="124"/>
      <c r="BI92" s="93"/>
      <c r="BJ92" s="125"/>
      <c r="BK92" s="90"/>
      <c r="BL92" s="119"/>
      <c r="BM92" s="119"/>
      <c r="BN92" s="90"/>
      <c r="BO92" s="119"/>
      <c r="BP92" s="90"/>
      <c r="BQ92" s="119"/>
      <c r="BR92" s="54" t="str">
        <f t="shared" si="14"/>
        <v/>
      </c>
      <c r="BS92" s="55" t="str" cm="1">
        <f t="array" ref="BS92">IFERROR(
_xlfn.SWITCH($BD92,
0,IF(ISBLANK($BP92),($BQ92-$BC92)/$BQ92,(($BQ92/$BP92)-$BC92)/($BQ92/$BP92)),
"None",IF(ISBLANK($BP92),($BQ92-$BC92)/$BQ92,(($BQ92/$BP92)-$BC92)/($BQ92/$BP92)),
"OI &amp; Reflect",IF(ISBLANK($BP92),($BQ92-($BC92-$BE92))/$BQ92,(($BQ92/$BP92)-($BC92-$BE92))/($BQ92/$BP92)),
"OI",IF(ISBLANK($BP92),($BQ92-$BC92)/$BQ92,(($BQ92/$BP92)-$BC92)/($BQ92/$BP92)),
"Scanback",IF(ISBLANK($BP92),($BQ92-($BC92-$AZ92))/$BQ92,(($BQ92/$BP92)-($BC92-$AZ92))/($BQ92/$BP92))),"")</f>
        <v/>
      </c>
      <c r="BT92" s="111"/>
      <c r="BU92" s="111"/>
      <c r="BV92" s="111"/>
      <c r="BW92" s="111"/>
      <c r="BX92" s="111"/>
      <c r="BY92" s="111"/>
      <c r="BZ92" s="136"/>
      <c r="CA92" s="138"/>
      <c r="CB92" s="93"/>
      <c r="CC92" s="90"/>
      <c r="CD92" s="67" t="str">
        <f t="shared" si="24"/>
        <v/>
      </c>
      <c r="CE92" s="90"/>
      <c r="CF92" s="56" t="str">
        <f t="shared" si="25"/>
        <v/>
      </c>
      <c r="CG92" s="90"/>
      <c r="CH92" s="90"/>
      <c r="CI92" s="90"/>
      <c r="CJ92" s="90"/>
      <c r="CK92" s="90"/>
      <c r="CL92" s="90"/>
      <c r="CM92" s="90"/>
      <c r="CN92" s="130"/>
      <c r="CO92" s="85"/>
      <c r="CP92" s="85"/>
      <c r="CQ92" s="85"/>
      <c r="CR92" s="90"/>
      <c r="CS92" s="90"/>
      <c r="CT92" s="90"/>
      <c r="CU92" s="90"/>
      <c r="CV92" s="90"/>
      <c r="CW92" s="90"/>
      <c r="CX92" s="108"/>
      <c r="CY92" s="89"/>
      <c r="CZ92" s="93"/>
      <c r="DA92" s="94"/>
      <c r="DB92" s="48" t="str">
        <f t="shared" si="26"/>
        <v/>
      </c>
      <c r="DC92" s="90"/>
      <c r="DD92" s="90"/>
      <c r="DE92" s="119"/>
      <c r="DF92" s="90"/>
      <c r="DG92" s="90"/>
      <c r="DH92" s="90"/>
      <c r="DI92" s="90"/>
      <c r="DJ92" s="90"/>
      <c r="DK92" s="90"/>
      <c r="DL92" s="90"/>
      <c r="DM92" s="119"/>
      <c r="DN92" s="142"/>
      <c r="DO92" s="89"/>
      <c r="DP92" s="119"/>
      <c r="DQ92" s="119"/>
      <c r="DR92" s="119"/>
      <c r="DS92" s="125"/>
      <c r="DT92" s="145"/>
      <c r="DU92" s="132"/>
    </row>
    <row r="93" spans="1:125" x14ac:dyDescent="0.25">
      <c r="A93" s="90"/>
      <c r="B93" s="90"/>
      <c r="C93" s="89"/>
      <c r="D93" s="90"/>
      <c r="E93" s="90"/>
      <c r="F93" s="85"/>
      <c r="G93" s="92"/>
      <c r="H93" s="93"/>
      <c r="I93" s="94"/>
      <c r="J93" s="48" t="str">
        <f t="shared" si="15"/>
        <v/>
      </c>
      <c r="K93" s="93"/>
      <c r="L93" s="94"/>
      <c r="M93" s="48" t="str">
        <f t="shared" si="16"/>
        <v/>
      </c>
      <c r="N93" s="85"/>
      <c r="O93" s="94"/>
      <c r="P93" s="48" t="str">
        <f t="shared" si="17"/>
        <v/>
      </c>
      <c r="Q93" s="94"/>
      <c r="R93" s="49" t="str">
        <f t="shared" si="18"/>
        <v/>
      </c>
      <c r="S93" s="89"/>
      <c r="T93" s="90" t="str">
        <f t="shared" si="19"/>
        <v/>
      </c>
      <c r="U93" s="107"/>
      <c r="V93" s="90"/>
      <c r="W93" s="90"/>
      <c r="X93" s="108"/>
      <c r="Y93" s="89"/>
      <c r="Z93" s="90"/>
      <c r="AA93" s="89"/>
      <c r="AB93" s="90"/>
      <c r="AC93" s="85"/>
      <c r="AD93" s="85"/>
      <c r="AE93" s="94"/>
      <c r="AF93" s="94"/>
      <c r="AG93" s="108"/>
      <c r="AH93" s="90"/>
      <c r="AI93" s="107"/>
      <c r="AJ93" s="109"/>
      <c r="AK93" s="93"/>
      <c r="AL93" s="85"/>
      <c r="AM93" s="85"/>
      <c r="AN93" s="85"/>
      <c r="AO93" s="110"/>
      <c r="AP93" s="110"/>
      <c r="AQ93" s="110"/>
      <c r="AR93" s="111"/>
      <c r="AS93" s="50" t="str">
        <f t="shared" si="20"/>
        <v/>
      </c>
      <c r="AT93" s="111"/>
      <c r="AU93" s="118"/>
      <c r="AV93" s="118"/>
      <c r="AW93" s="119"/>
      <c r="AX93" s="119"/>
      <c r="AY93" s="51" t="str">
        <f t="shared" si="21"/>
        <v/>
      </c>
      <c r="AZ93" s="119"/>
      <c r="BA93" s="130"/>
      <c r="BB93" s="52" t="str">
        <f t="shared" si="22"/>
        <v/>
      </c>
      <c r="BC93" s="52" t="str">
        <f t="shared" si="23"/>
        <v/>
      </c>
      <c r="BD93" s="90"/>
      <c r="BE93" s="119"/>
      <c r="BF93" s="53" t="str" cm="1">
        <f t="array" ref="BF93">IF(LEN($BD93)&lt;1,"",IFERROR(
_xlfn.SWITCH($BD93,
"None","",
"OI &amp; Reflect",(($BC93-$BE93)-($AY93-$AZ93))/($BC93-$BE93),
"OI",($BC93-($AY93-$AZ93))/($BC93),"Scanback",""),""))</f>
        <v/>
      </c>
      <c r="BG93" s="94"/>
      <c r="BH93" s="124"/>
      <c r="BI93" s="93"/>
      <c r="BJ93" s="125"/>
      <c r="BK93" s="90"/>
      <c r="BL93" s="119"/>
      <c r="BM93" s="119"/>
      <c r="BN93" s="90"/>
      <c r="BO93" s="119"/>
      <c r="BP93" s="90"/>
      <c r="BQ93" s="119"/>
      <c r="BR93" s="54" t="str">
        <f t="shared" si="14"/>
        <v/>
      </c>
      <c r="BS93" s="55" t="str" cm="1">
        <f t="array" ref="BS93">IFERROR(
_xlfn.SWITCH($BD93,
0,IF(ISBLANK($BP93),($BQ93-$BC93)/$BQ93,(($BQ93/$BP93)-$BC93)/($BQ93/$BP93)),
"None",IF(ISBLANK($BP93),($BQ93-$BC93)/$BQ93,(($BQ93/$BP93)-$BC93)/($BQ93/$BP93)),
"OI &amp; Reflect",IF(ISBLANK($BP93),($BQ93-($BC93-$BE93))/$BQ93,(($BQ93/$BP93)-($BC93-$BE93))/($BQ93/$BP93)),
"OI",IF(ISBLANK($BP93),($BQ93-$BC93)/$BQ93,(($BQ93/$BP93)-$BC93)/($BQ93/$BP93)),
"Scanback",IF(ISBLANK($BP93),($BQ93-($BC93-$AZ93))/$BQ93,(($BQ93/$BP93)-($BC93-$AZ93))/($BQ93/$BP93))),"")</f>
        <v/>
      </c>
      <c r="BT93" s="111"/>
      <c r="BU93" s="111"/>
      <c r="BV93" s="111"/>
      <c r="BW93" s="111"/>
      <c r="BX93" s="111"/>
      <c r="BY93" s="111"/>
      <c r="BZ93" s="136"/>
      <c r="CA93" s="138"/>
      <c r="CB93" s="93"/>
      <c r="CC93" s="90"/>
      <c r="CD93" s="67" t="str">
        <f t="shared" si="24"/>
        <v/>
      </c>
      <c r="CE93" s="90"/>
      <c r="CF93" s="56" t="str">
        <f t="shared" si="25"/>
        <v/>
      </c>
      <c r="CG93" s="90"/>
      <c r="CH93" s="90"/>
      <c r="CI93" s="90"/>
      <c r="CJ93" s="90"/>
      <c r="CK93" s="90"/>
      <c r="CL93" s="90"/>
      <c r="CM93" s="90"/>
      <c r="CN93" s="130"/>
      <c r="CO93" s="85"/>
      <c r="CP93" s="85"/>
      <c r="CQ93" s="85"/>
      <c r="CR93" s="90"/>
      <c r="CS93" s="90"/>
      <c r="CT93" s="90"/>
      <c r="CU93" s="90"/>
      <c r="CV93" s="90"/>
      <c r="CW93" s="90"/>
      <c r="CX93" s="108"/>
      <c r="CY93" s="89"/>
      <c r="CZ93" s="93"/>
      <c r="DA93" s="94"/>
      <c r="DB93" s="48" t="str">
        <f t="shared" si="26"/>
        <v/>
      </c>
      <c r="DC93" s="90"/>
      <c r="DD93" s="90"/>
      <c r="DE93" s="119"/>
      <c r="DF93" s="90"/>
      <c r="DG93" s="90"/>
      <c r="DH93" s="90"/>
      <c r="DI93" s="90"/>
      <c r="DJ93" s="90"/>
      <c r="DK93" s="90"/>
      <c r="DL93" s="90"/>
      <c r="DM93" s="119"/>
      <c r="DN93" s="142"/>
      <c r="DO93" s="89"/>
      <c r="DP93" s="119"/>
      <c r="DQ93" s="119"/>
      <c r="DR93" s="119"/>
      <c r="DS93" s="125"/>
      <c r="DT93" s="145"/>
      <c r="DU93" s="132"/>
    </row>
    <row r="94" spans="1:125" x14ac:dyDescent="0.25">
      <c r="A94" s="90"/>
      <c r="B94" s="90"/>
      <c r="C94" s="89"/>
      <c r="D94" s="90"/>
      <c r="E94" s="90"/>
      <c r="F94" s="85"/>
      <c r="G94" s="92"/>
      <c r="H94" s="93"/>
      <c r="I94" s="94"/>
      <c r="J94" s="48" t="str">
        <f t="shared" si="15"/>
        <v/>
      </c>
      <c r="K94" s="93"/>
      <c r="L94" s="94"/>
      <c r="M94" s="48" t="str">
        <f t="shared" si="16"/>
        <v/>
      </c>
      <c r="N94" s="85"/>
      <c r="O94" s="94"/>
      <c r="P94" s="48" t="str">
        <f t="shared" si="17"/>
        <v/>
      </c>
      <c r="Q94" s="94"/>
      <c r="R94" s="49" t="str">
        <f t="shared" si="18"/>
        <v/>
      </c>
      <c r="S94" s="89"/>
      <c r="T94" s="90" t="str">
        <f t="shared" si="19"/>
        <v/>
      </c>
      <c r="U94" s="107"/>
      <c r="V94" s="90"/>
      <c r="W94" s="90"/>
      <c r="X94" s="108"/>
      <c r="Y94" s="89"/>
      <c r="Z94" s="90"/>
      <c r="AA94" s="89"/>
      <c r="AB94" s="90"/>
      <c r="AC94" s="85"/>
      <c r="AD94" s="85"/>
      <c r="AE94" s="94"/>
      <c r="AF94" s="94"/>
      <c r="AG94" s="108"/>
      <c r="AH94" s="90"/>
      <c r="AI94" s="107"/>
      <c r="AJ94" s="109"/>
      <c r="AK94" s="93"/>
      <c r="AL94" s="85"/>
      <c r="AM94" s="85"/>
      <c r="AN94" s="85"/>
      <c r="AO94" s="110"/>
      <c r="AP94" s="110"/>
      <c r="AQ94" s="110"/>
      <c r="AR94" s="111"/>
      <c r="AS94" s="50" t="str">
        <f t="shared" si="20"/>
        <v/>
      </c>
      <c r="AT94" s="111"/>
      <c r="AU94" s="118"/>
      <c r="AV94" s="118"/>
      <c r="AW94" s="119"/>
      <c r="AX94" s="119"/>
      <c r="AY94" s="51" t="str">
        <f t="shared" si="21"/>
        <v/>
      </c>
      <c r="AZ94" s="119"/>
      <c r="BA94" s="130"/>
      <c r="BB94" s="52" t="str">
        <f t="shared" si="22"/>
        <v/>
      </c>
      <c r="BC94" s="52" t="str">
        <f t="shared" si="23"/>
        <v/>
      </c>
      <c r="BD94" s="90"/>
      <c r="BE94" s="119"/>
      <c r="BF94" s="53" t="str" cm="1">
        <f t="array" ref="BF94">IF(LEN($BD94)&lt;1,"",IFERROR(
_xlfn.SWITCH($BD94,
"None","",
"OI &amp; Reflect",(($BC94-$BE94)-($AY94-$AZ94))/($BC94-$BE94),
"OI",($BC94-($AY94-$AZ94))/($BC94),"Scanback",""),""))</f>
        <v/>
      </c>
      <c r="BG94" s="94"/>
      <c r="BH94" s="124"/>
      <c r="BI94" s="93"/>
      <c r="BJ94" s="125"/>
      <c r="BK94" s="90"/>
      <c r="BL94" s="119"/>
      <c r="BM94" s="119"/>
      <c r="BN94" s="90"/>
      <c r="BO94" s="119"/>
      <c r="BP94" s="90"/>
      <c r="BQ94" s="119"/>
      <c r="BR94" s="54" t="str">
        <f t="shared" si="14"/>
        <v/>
      </c>
      <c r="BS94" s="55" t="str" cm="1">
        <f t="array" ref="BS94">IFERROR(
_xlfn.SWITCH($BD94,
0,IF(ISBLANK($BP94),($BQ94-$BC94)/$BQ94,(($BQ94/$BP94)-$BC94)/($BQ94/$BP94)),
"None",IF(ISBLANK($BP94),($BQ94-$BC94)/$BQ94,(($BQ94/$BP94)-$BC94)/($BQ94/$BP94)),
"OI &amp; Reflect",IF(ISBLANK($BP94),($BQ94-($BC94-$BE94))/$BQ94,(($BQ94/$BP94)-($BC94-$BE94))/($BQ94/$BP94)),
"OI",IF(ISBLANK($BP94),($BQ94-$BC94)/$BQ94,(($BQ94/$BP94)-$BC94)/($BQ94/$BP94)),
"Scanback",IF(ISBLANK($BP94),($BQ94-($BC94-$AZ94))/$BQ94,(($BQ94/$BP94)-($BC94-$AZ94))/($BQ94/$BP94))),"")</f>
        <v/>
      </c>
      <c r="BT94" s="111"/>
      <c r="BU94" s="111"/>
      <c r="BV94" s="111"/>
      <c r="BW94" s="111"/>
      <c r="BX94" s="111"/>
      <c r="BY94" s="111"/>
      <c r="BZ94" s="136"/>
      <c r="CA94" s="138"/>
      <c r="CB94" s="93"/>
      <c r="CC94" s="90"/>
      <c r="CD94" s="67" t="str">
        <f t="shared" si="24"/>
        <v/>
      </c>
      <c r="CE94" s="90"/>
      <c r="CF94" s="56" t="str">
        <f t="shared" si="25"/>
        <v/>
      </c>
      <c r="CG94" s="90"/>
      <c r="CH94" s="90"/>
      <c r="CI94" s="90"/>
      <c r="CJ94" s="90"/>
      <c r="CK94" s="90"/>
      <c r="CL94" s="90"/>
      <c r="CM94" s="90"/>
      <c r="CN94" s="130"/>
      <c r="CO94" s="85"/>
      <c r="CP94" s="85"/>
      <c r="CQ94" s="85"/>
      <c r="CR94" s="90"/>
      <c r="CS94" s="90"/>
      <c r="CT94" s="90"/>
      <c r="CU94" s="90"/>
      <c r="CV94" s="90"/>
      <c r="CW94" s="90"/>
      <c r="CX94" s="108"/>
      <c r="CY94" s="89"/>
      <c r="CZ94" s="93"/>
      <c r="DA94" s="94"/>
      <c r="DB94" s="48" t="str">
        <f t="shared" si="26"/>
        <v/>
      </c>
      <c r="DC94" s="90"/>
      <c r="DD94" s="90"/>
      <c r="DE94" s="119"/>
      <c r="DF94" s="90"/>
      <c r="DG94" s="90"/>
      <c r="DH94" s="90"/>
      <c r="DI94" s="90"/>
      <c r="DJ94" s="90"/>
      <c r="DK94" s="90"/>
      <c r="DL94" s="90"/>
      <c r="DM94" s="119"/>
      <c r="DN94" s="142"/>
      <c r="DO94" s="89"/>
      <c r="DP94" s="119"/>
      <c r="DQ94" s="119"/>
      <c r="DR94" s="119"/>
      <c r="DS94" s="125"/>
      <c r="DT94" s="145"/>
      <c r="DU94" s="132"/>
    </row>
    <row r="95" spans="1:125" x14ac:dyDescent="0.25">
      <c r="A95" s="90"/>
      <c r="B95" s="90"/>
      <c r="C95" s="89"/>
      <c r="D95" s="90"/>
      <c r="E95" s="90"/>
      <c r="F95" s="85"/>
      <c r="G95" s="92"/>
      <c r="H95" s="93"/>
      <c r="I95" s="94"/>
      <c r="J95" s="48" t="str">
        <f t="shared" si="15"/>
        <v/>
      </c>
      <c r="K95" s="93"/>
      <c r="L95" s="94"/>
      <c r="M95" s="48" t="str">
        <f t="shared" si="16"/>
        <v/>
      </c>
      <c r="N95" s="85"/>
      <c r="O95" s="94"/>
      <c r="P95" s="48" t="str">
        <f t="shared" si="17"/>
        <v/>
      </c>
      <c r="Q95" s="94"/>
      <c r="R95" s="49" t="str">
        <f t="shared" si="18"/>
        <v/>
      </c>
      <c r="S95" s="89"/>
      <c r="T95" s="90" t="str">
        <f t="shared" si="19"/>
        <v/>
      </c>
      <c r="U95" s="107"/>
      <c r="V95" s="90"/>
      <c r="W95" s="90"/>
      <c r="X95" s="108"/>
      <c r="Y95" s="89"/>
      <c r="Z95" s="90"/>
      <c r="AA95" s="89"/>
      <c r="AB95" s="90"/>
      <c r="AC95" s="85"/>
      <c r="AD95" s="85"/>
      <c r="AE95" s="94"/>
      <c r="AF95" s="94"/>
      <c r="AG95" s="108"/>
      <c r="AH95" s="90"/>
      <c r="AI95" s="107"/>
      <c r="AJ95" s="109"/>
      <c r="AK95" s="93"/>
      <c r="AL95" s="85"/>
      <c r="AM95" s="85"/>
      <c r="AN95" s="85"/>
      <c r="AO95" s="110"/>
      <c r="AP95" s="110"/>
      <c r="AQ95" s="110"/>
      <c r="AR95" s="111"/>
      <c r="AS95" s="50" t="str">
        <f t="shared" si="20"/>
        <v/>
      </c>
      <c r="AT95" s="111"/>
      <c r="AU95" s="118"/>
      <c r="AV95" s="118"/>
      <c r="AW95" s="119"/>
      <c r="AX95" s="119"/>
      <c r="AY95" s="51" t="str">
        <f t="shared" si="21"/>
        <v/>
      </c>
      <c r="AZ95" s="119"/>
      <c r="BA95" s="130"/>
      <c r="BB95" s="52" t="str">
        <f t="shared" si="22"/>
        <v/>
      </c>
      <c r="BC95" s="52" t="str">
        <f t="shared" si="23"/>
        <v/>
      </c>
      <c r="BD95" s="90"/>
      <c r="BE95" s="119"/>
      <c r="BF95" s="53" t="str" cm="1">
        <f t="array" ref="BF95">IF(LEN($BD95)&lt;1,"",IFERROR(
_xlfn.SWITCH($BD95,
"None","",
"OI &amp; Reflect",(($BC95-$BE95)-($AY95-$AZ95))/($BC95-$BE95),
"OI",($BC95-($AY95-$AZ95))/($BC95),"Scanback",""),""))</f>
        <v/>
      </c>
      <c r="BG95" s="94"/>
      <c r="BH95" s="124"/>
      <c r="BI95" s="93"/>
      <c r="BJ95" s="125"/>
      <c r="BK95" s="90"/>
      <c r="BL95" s="119"/>
      <c r="BM95" s="119"/>
      <c r="BN95" s="90"/>
      <c r="BO95" s="119"/>
      <c r="BP95" s="90"/>
      <c r="BQ95" s="119"/>
      <c r="BR95" s="54" t="str">
        <f t="shared" si="14"/>
        <v/>
      </c>
      <c r="BS95" s="55" t="str" cm="1">
        <f t="array" ref="BS95">IFERROR(
_xlfn.SWITCH($BD95,
0,IF(ISBLANK($BP95),($BQ95-$BC95)/$BQ95,(($BQ95/$BP95)-$BC95)/($BQ95/$BP95)),
"None",IF(ISBLANK($BP95),($BQ95-$BC95)/$BQ95,(($BQ95/$BP95)-$BC95)/($BQ95/$BP95)),
"OI &amp; Reflect",IF(ISBLANK($BP95),($BQ95-($BC95-$BE95))/$BQ95,(($BQ95/$BP95)-($BC95-$BE95))/($BQ95/$BP95)),
"OI",IF(ISBLANK($BP95),($BQ95-$BC95)/$BQ95,(($BQ95/$BP95)-$BC95)/($BQ95/$BP95)),
"Scanback",IF(ISBLANK($BP95),($BQ95-($BC95-$AZ95))/$BQ95,(($BQ95/$BP95)-($BC95-$AZ95))/($BQ95/$BP95))),"")</f>
        <v/>
      </c>
      <c r="BT95" s="111"/>
      <c r="BU95" s="111"/>
      <c r="BV95" s="111"/>
      <c r="BW95" s="111"/>
      <c r="BX95" s="111"/>
      <c r="BY95" s="111"/>
      <c r="BZ95" s="136"/>
      <c r="CA95" s="138"/>
      <c r="CB95" s="93"/>
      <c r="CC95" s="90"/>
      <c r="CD95" s="67" t="str">
        <f t="shared" si="24"/>
        <v/>
      </c>
      <c r="CE95" s="90"/>
      <c r="CF95" s="56" t="str">
        <f t="shared" si="25"/>
        <v/>
      </c>
      <c r="CG95" s="90"/>
      <c r="CH95" s="90"/>
      <c r="CI95" s="90"/>
      <c r="CJ95" s="90"/>
      <c r="CK95" s="90"/>
      <c r="CL95" s="90"/>
      <c r="CM95" s="90"/>
      <c r="CN95" s="130"/>
      <c r="CO95" s="85"/>
      <c r="CP95" s="85"/>
      <c r="CQ95" s="85"/>
      <c r="CR95" s="90"/>
      <c r="CS95" s="90"/>
      <c r="CT95" s="90"/>
      <c r="CU95" s="90"/>
      <c r="CV95" s="90"/>
      <c r="CW95" s="90"/>
      <c r="CX95" s="108"/>
      <c r="CY95" s="89"/>
      <c r="CZ95" s="93"/>
      <c r="DA95" s="94"/>
      <c r="DB95" s="48" t="str">
        <f t="shared" si="26"/>
        <v/>
      </c>
      <c r="DC95" s="90"/>
      <c r="DD95" s="90"/>
      <c r="DE95" s="119"/>
      <c r="DF95" s="90"/>
      <c r="DG95" s="90"/>
      <c r="DH95" s="90"/>
      <c r="DI95" s="90"/>
      <c r="DJ95" s="90"/>
      <c r="DK95" s="90"/>
      <c r="DL95" s="90"/>
      <c r="DM95" s="119"/>
      <c r="DN95" s="142"/>
      <c r="DO95" s="89"/>
      <c r="DP95" s="119"/>
      <c r="DQ95" s="119"/>
      <c r="DR95" s="119"/>
      <c r="DS95" s="125"/>
      <c r="DT95" s="145"/>
      <c r="DU95" s="132"/>
    </row>
    <row r="96" spans="1:125" x14ac:dyDescent="0.25">
      <c r="A96" s="90"/>
      <c r="B96" s="90"/>
      <c r="C96" s="89"/>
      <c r="D96" s="90"/>
      <c r="E96" s="90"/>
      <c r="F96" s="85"/>
      <c r="G96" s="92"/>
      <c r="H96" s="93"/>
      <c r="I96" s="94"/>
      <c r="J96" s="48" t="str">
        <f t="shared" si="15"/>
        <v/>
      </c>
      <c r="K96" s="93"/>
      <c r="L96" s="94"/>
      <c r="M96" s="48" t="str">
        <f t="shared" si="16"/>
        <v/>
      </c>
      <c r="N96" s="85"/>
      <c r="O96" s="94"/>
      <c r="P96" s="48" t="str">
        <f t="shared" si="17"/>
        <v/>
      </c>
      <c r="Q96" s="94"/>
      <c r="R96" s="49" t="str">
        <f t="shared" si="18"/>
        <v/>
      </c>
      <c r="S96" s="89"/>
      <c r="T96" s="90" t="str">
        <f t="shared" si="19"/>
        <v/>
      </c>
      <c r="U96" s="107"/>
      <c r="V96" s="90"/>
      <c r="W96" s="90"/>
      <c r="X96" s="108"/>
      <c r="Y96" s="89"/>
      <c r="Z96" s="90"/>
      <c r="AA96" s="89"/>
      <c r="AB96" s="90"/>
      <c r="AC96" s="85"/>
      <c r="AD96" s="85"/>
      <c r="AE96" s="94"/>
      <c r="AF96" s="94"/>
      <c r="AG96" s="108"/>
      <c r="AH96" s="90"/>
      <c r="AI96" s="107"/>
      <c r="AJ96" s="109"/>
      <c r="AK96" s="93"/>
      <c r="AL96" s="85"/>
      <c r="AM96" s="85"/>
      <c r="AN96" s="85"/>
      <c r="AO96" s="110"/>
      <c r="AP96" s="110"/>
      <c r="AQ96" s="110"/>
      <c r="AR96" s="111"/>
      <c r="AS96" s="50" t="str">
        <f t="shared" si="20"/>
        <v/>
      </c>
      <c r="AT96" s="111"/>
      <c r="AU96" s="118"/>
      <c r="AV96" s="118"/>
      <c r="AW96" s="119"/>
      <c r="AX96" s="119"/>
      <c r="AY96" s="51" t="str">
        <f t="shared" si="21"/>
        <v/>
      </c>
      <c r="AZ96" s="119"/>
      <c r="BA96" s="130"/>
      <c r="BB96" s="52" t="str">
        <f t="shared" si="22"/>
        <v/>
      </c>
      <c r="BC96" s="52" t="str">
        <f t="shared" si="23"/>
        <v/>
      </c>
      <c r="BD96" s="90"/>
      <c r="BE96" s="119"/>
      <c r="BF96" s="53" t="str" cm="1">
        <f t="array" ref="BF96">IF(LEN($BD96)&lt;1,"",IFERROR(
_xlfn.SWITCH($BD96,
"None","",
"OI &amp; Reflect",(($BC96-$BE96)-($AY96-$AZ96))/($BC96-$BE96),
"OI",($BC96-($AY96-$AZ96))/($BC96),"Scanback",""),""))</f>
        <v/>
      </c>
      <c r="BG96" s="94"/>
      <c r="BH96" s="124"/>
      <c r="BI96" s="93"/>
      <c r="BJ96" s="125"/>
      <c r="BK96" s="90"/>
      <c r="BL96" s="119"/>
      <c r="BM96" s="119"/>
      <c r="BN96" s="90"/>
      <c r="BO96" s="119"/>
      <c r="BP96" s="90"/>
      <c r="BQ96" s="119"/>
      <c r="BR96" s="54" t="str">
        <f t="shared" si="14"/>
        <v/>
      </c>
      <c r="BS96" s="55" t="str" cm="1">
        <f t="array" ref="BS96">IFERROR(
_xlfn.SWITCH($BD96,
0,IF(ISBLANK($BP96),($BQ96-$BC96)/$BQ96,(($BQ96/$BP96)-$BC96)/($BQ96/$BP96)),
"None",IF(ISBLANK($BP96),($BQ96-$BC96)/$BQ96,(($BQ96/$BP96)-$BC96)/($BQ96/$BP96)),
"OI &amp; Reflect",IF(ISBLANK($BP96),($BQ96-($BC96-$BE96))/$BQ96,(($BQ96/$BP96)-($BC96-$BE96))/($BQ96/$BP96)),
"OI",IF(ISBLANK($BP96),($BQ96-$BC96)/$BQ96,(($BQ96/$BP96)-$BC96)/($BQ96/$BP96)),
"Scanback",IF(ISBLANK($BP96),($BQ96-($BC96-$AZ96))/$BQ96,(($BQ96/$BP96)-($BC96-$AZ96))/($BQ96/$BP96))),"")</f>
        <v/>
      </c>
      <c r="BT96" s="111"/>
      <c r="BU96" s="111"/>
      <c r="BV96" s="111"/>
      <c r="BW96" s="111"/>
      <c r="BX96" s="111"/>
      <c r="BY96" s="111"/>
      <c r="BZ96" s="136"/>
      <c r="CA96" s="138"/>
      <c r="CB96" s="93"/>
      <c r="CC96" s="90"/>
      <c r="CD96" s="67" t="str">
        <f t="shared" si="24"/>
        <v/>
      </c>
      <c r="CE96" s="90"/>
      <c r="CF96" s="56" t="str">
        <f t="shared" si="25"/>
        <v/>
      </c>
      <c r="CG96" s="90"/>
      <c r="CH96" s="90"/>
      <c r="CI96" s="90"/>
      <c r="CJ96" s="90"/>
      <c r="CK96" s="90"/>
      <c r="CL96" s="90"/>
      <c r="CM96" s="90"/>
      <c r="CN96" s="130"/>
      <c r="CO96" s="85"/>
      <c r="CP96" s="85"/>
      <c r="CQ96" s="85"/>
      <c r="CR96" s="90"/>
      <c r="CS96" s="90"/>
      <c r="CT96" s="90"/>
      <c r="CU96" s="90"/>
      <c r="CV96" s="90"/>
      <c r="CW96" s="90"/>
      <c r="CX96" s="108"/>
      <c r="CY96" s="89"/>
      <c r="CZ96" s="93"/>
      <c r="DA96" s="94"/>
      <c r="DB96" s="48" t="str">
        <f t="shared" si="26"/>
        <v/>
      </c>
      <c r="DC96" s="90"/>
      <c r="DD96" s="90"/>
      <c r="DE96" s="119"/>
      <c r="DF96" s="90"/>
      <c r="DG96" s="90"/>
      <c r="DH96" s="90"/>
      <c r="DI96" s="90"/>
      <c r="DJ96" s="90"/>
      <c r="DK96" s="90"/>
      <c r="DL96" s="90"/>
      <c r="DM96" s="119"/>
      <c r="DN96" s="142"/>
      <c r="DO96" s="89"/>
      <c r="DP96" s="119"/>
      <c r="DQ96" s="119"/>
      <c r="DR96" s="119"/>
      <c r="DS96" s="125"/>
      <c r="DT96" s="145"/>
      <c r="DU96" s="132"/>
    </row>
    <row r="97" spans="1:125" x14ac:dyDescent="0.25">
      <c r="A97" s="90"/>
      <c r="B97" s="90"/>
      <c r="C97" s="89"/>
      <c r="D97" s="90"/>
      <c r="E97" s="90"/>
      <c r="F97" s="85"/>
      <c r="G97" s="92"/>
      <c r="H97" s="93"/>
      <c r="I97" s="94"/>
      <c r="J97" s="48" t="str">
        <f t="shared" si="15"/>
        <v/>
      </c>
      <c r="K97" s="93"/>
      <c r="L97" s="94"/>
      <c r="M97" s="48" t="str">
        <f t="shared" si="16"/>
        <v/>
      </c>
      <c r="N97" s="85"/>
      <c r="O97" s="94"/>
      <c r="P97" s="48" t="str">
        <f t="shared" si="17"/>
        <v/>
      </c>
      <c r="Q97" s="94"/>
      <c r="R97" s="49" t="str">
        <f t="shared" si="18"/>
        <v/>
      </c>
      <c r="S97" s="89"/>
      <c r="T97" s="90" t="str">
        <f t="shared" si="19"/>
        <v/>
      </c>
      <c r="U97" s="107"/>
      <c r="V97" s="90"/>
      <c r="W97" s="90"/>
      <c r="X97" s="108"/>
      <c r="Y97" s="89"/>
      <c r="Z97" s="90"/>
      <c r="AA97" s="89"/>
      <c r="AB97" s="90"/>
      <c r="AC97" s="85"/>
      <c r="AD97" s="85"/>
      <c r="AE97" s="94"/>
      <c r="AF97" s="94"/>
      <c r="AG97" s="108"/>
      <c r="AH97" s="90"/>
      <c r="AI97" s="107"/>
      <c r="AJ97" s="109"/>
      <c r="AK97" s="93"/>
      <c r="AL97" s="85"/>
      <c r="AM97" s="85"/>
      <c r="AN97" s="85"/>
      <c r="AO97" s="110"/>
      <c r="AP97" s="110"/>
      <c r="AQ97" s="110"/>
      <c r="AR97" s="111"/>
      <c r="AS97" s="50" t="str">
        <f t="shared" si="20"/>
        <v/>
      </c>
      <c r="AT97" s="111"/>
      <c r="AU97" s="118"/>
      <c r="AV97" s="118"/>
      <c r="AW97" s="119"/>
      <c r="AX97" s="119"/>
      <c r="AY97" s="51" t="str">
        <f t="shared" si="21"/>
        <v/>
      </c>
      <c r="AZ97" s="119"/>
      <c r="BA97" s="130"/>
      <c r="BB97" s="52" t="str">
        <f t="shared" si="22"/>
        <v/>
      </c>
      <c r="BC97" s="52" t="str">
        <f t="shared" si="23"/>
        <v/>
      </c>
      <c r="BD97" s="90"/>
      <c r="BE97" s="119"/>
      <c r="BF97" s="53" t="str" cm="1">
        <f t="array" ref="BF97">IF(LEN($BD97)&lt;1,"",IFERROR(
_xlfn.SWITCH($BD97,
"None","",
"OI &amp; Reflect",(($BC97-$BE97)-($AY97-$AZ97))/($BC97-$BE97),
"OI",($BC97-($AY97-$AZ97))/($BC97),"Scanback",""),""))</f>
        <v/>
      </c>
      <c r="BG97" s="94"/>
      <c r="BH97" s="124"/>
      <c r="BI97" s="93"/>
      <c r="BJ97" s="125"/>
      <c r="BK97" s="90"/>
      <c r="BL97" s="119"/>
      <c r="BM97" s="119"/>
      <c r="BN97" s="90"/>
      <c r="BO97" s="119"/>
      <c r="BP97" s="90"/>
      <c r="BQ97" s="119"/>
      <c r="BR97" s="54" t="str">
        <f t="shared" si="14"/>
        <v/>
      </c>
      <c r="BS97" s="55" t="str" cm="1">
        <f t="array" ref="BS97">IFERROR(
_xlfn.SWITCH($BD97,
0,IF(ISBLANK($BP97),($BQ97-$BC97)/$BQ97,(($BQ97/$BP97)-$BC97)/($BQ97/$BP97)),
"None",IF(ISBLANK($BP97),($BQ97-$BC97)/$BQ97,(($BQ97/$BP97)-$BC97)/($BQ97/$BP97)),
"OI &amp; Reflect",IF(ISBLANK($BP97),($BQ97-($BC97-$BE97))/$BQ97,(($BQ97/$BP97)-($BC97-$BE97))/($BQ97/$BP97)),
"OI",IF(ISBLANK($BP97),($BQ97-$BC97)/$BQ97,(($BQ97/$BP97)-$BC97)/($BQ97/$BP97)),
"Scanback",IF(ISBLANK($BP97),($BQ97-($BC97-$AZ97))/$BQ97,(($BQ97/$BP97)-($BC97-$AZ97))/($BQ97/$BP97))),"")</f>
        <v/>
      </c>
      <c r="BT97" s="111"/>
      <c r="BU97" s="111"/>
      <c r="BV97" s="111"/>
      <c r="BW97" s="111"/>
      <c r="BX97" s="111"/>
      <c r="BY97" s="111"/>
      <c r="BZ97" s="136"/>
      <c r="CA97" s="138"/>
      <c r="CB97" s="93"/>
      <c r="CC97" s="90"/>
      <c r="CD97" s="67" t="str">
        <f t="shared" si="24"/>
        <v/>
      </c>
      <c r="CE97" s="90"/>
      <c r="CF97" s="56" t="str">
        <f t="shared" si="25"/>
        <v/>
      </c>
      <c r="CG97" s="90"/>
      <c r="CH97" s="90"/>
      <c r="CI97" s="90"/>
      <c r="CJ97" s="90"/>
      <c r="CK97" s="90"/>
      <c r="CL97" s="90"/>
      <c r="CM97" s="90"/>
      <c r="CN97" s="130"/>
      <c r="CO97" s="85"/>
      <c r="CP97" s="85"/>
      <c r="CQ97" s="85"/>
      <c r="CR97" s="90"/>
      <c r="CS97" s="90"/>
      <c r="CT97" s="90"/>
      <c r="CU97" s="90"/>
      <c r="CV97" s="90"/>
      <c r="CW97" s="90"/>
      <c r="CX97" s="108"/>
      <c r="CY97" s="89"/>
      <c r="CZ97" s="93"/>
      <c r="DA97" s="94"/>
      <c r="DB97" s="48" t="str">
        <f t="shared" si="26"/>
        <v/>
      </c>
      <c r="DC97" s="90"/>
      <c r="DD97" s="90"/>
      <c r="DE97" s="119"/>
      <c r="DF97" s="90"/>
      <c r="DG97" s="90"/>
      <c r="DH97" s="90"/>
      <c r="DI97" s="90"/>
      <c r="DJ97" s="90"/>
      <c r="DK97" s="90"/>
      <c r="DL97" s="90"/>
      <c r="DM97" s="119"/>
      <c r="DN97" s="142"/>
      <c r="DO97" s="89"/>
      <c r="DP97" s="119"/>
      <c r="DQ97" s="119"/>
      <c r="DR97" s="119"/>
      <c r="DS97" s="125"/>
      <c r="DT97" s="145"/>
      <c r="DU97" s="132"/>
    </row>
    <row r="98" spans="1:125" x14ac:dyDescent="0.25">
      <c r="A98" s="90"/>
      <c r="B98" s="90"/>
      <c r="C98" s="89"/>
      <c r="D98" s="90"/>
      <c r="E98" s="90"/>
      <c r="F98" s="85"/>
      <c r="G98" s="92"/>
      <c r="H98" s="93"/>
      <c r="I98" s="94"/>
      <c r="J98" s="48" t="str">
        <f t="shared" si="15"/>
        <v/>
      </c>
      <c r="K98" s="93"/>
      <c r="L98" s="94"/>
      <c r="M98" s="48" t="str">
        <f t="shared" si="16"/>
        <v/>
      </c>
      <c r="N98" s="85"/>
      <c r="O98" s="94"/>
      <c r="P98" s="48" t="str">
        <f t="shared" si="17"/>
        <v/>
      </c>
      <c r="Q98" s="94"/>
      <c r="R98" s="49" t="str">
        <f t="shared" si="18"/>
        <v/>
      </c>
      <c r="S98" s="89"/>
      <c r="T98" s="90" t="str">
        <f t="shared" si="19"/>
        <v/>
      </c>
      <c r="U98" s="107"/>
      <c r="V98" s="90"/>
      <c r="W98" s="90"/>
      <c r="X98" s="108"/>
      <c r="Y98" s="89"/>
      <c r="Z98" s="90"/>
      <c r="AA98" s="89"/>
      <c r="AB98" s="90"/>
      <c r="AC98" s="85"/>
      <c r="AD98" s="85"/>
      <c r="AE98" s="94"/>
      <c r="AF98" s="94"/>
      <c r="AG98" s="108"/>
      <c r="AH98" s="90"/>
      <c r="AI98" s="107"/>
      <c r="AJ98" s="109"/>
      <c r="AK98" s="93"/>
      <c r="AL98" s="85"/>
      <c r="AM98" s="85"/>
      <c r="AN98" s="85"/>
      <c r="AO98" s="110"/>
      <c r="AP98" s="110"/>
      <c r="AQ98" s="110"/>
      <c r="AR98" s="111"/>
      <c r="AS98" s="50" t="str">
        <f t="shared" si="20"/>
        <v/>
      </c>
      <c r="AT98" s="111"/>
      <c r="AU98" s="118"/>
      <c r="AV98" s="118"/>
      <c r="AW98" s="119"/>
      <c r="AX98" s="119"/>
      <c r="AY98" s="51" t="str">
        <f t="shared" si="21"/>
        <v/>
      </c>
      <c r="AZ98" s="119"/>
      <c r="BA98" s="130"/>
      <c r="BB98" s="52" t="str">
        <f t="shared" si="22"/>
        <v/>
      </c>
      <c r="BC98" s="52" t="str">
        <f t="shared" si="23"/>
        <v/>
      </c>
      <c r="BD98" s="90"/>
      <c r="BE98" s="119"/>
      <c r="BF98" s="53" t="str" cm="1">
        <f t="array" ref="BF98">IF(LEN($BD98)&lt;1,"",IFERROR(
_xlfn.SWITCH($BD98,
"None","",
"OI &amp; Reflect",(($BC98-$BE98)-($AY98-$AZ98))/($BC98-$BE98),
"OI",($BC98-($AY98-$AZ98))/($BC98),"Scanback",""),""))</f>
        <v/>
      </c>
      <c r="BG98" s="94"/>
      <c r="BH98" s="124"/>
      <c r="BI98" s="93"/>
      <c r="BJ98" s="125"/>
      <c r="BK98" s="90"/>
      <c r="BL98" s="119"/>
      <c r="BM98" s="119"/>
      <c r="BN98" s="90"/>
      <c r="BO98" s="119"/>
      <c r="BP98" s="90"/>
      <c r="BQ98" s="119"/>
      <c r="BR98" s="54" t="str">
        <f t="shared" si="14"/>
        <v/>
      </c>
      <c r="BS98" s="55" t="str" cm="1">
        <f t="array" ref="BS98">IFERROR(
_xlfn.SWITCH($BD98,
0,IF(ISBLANK($BP98),($BQ98-$BC98)/$BQ98,(($BQ98/$BP98)-$BC98)/($BQ98/$BP98)),
"None",IF(ISBLANK($BP98),($BQ98-$BC98)/$BQ98,(($BQ98/$BP98)-$BC98)/($BQ98/$BP98)),
"OI &amp; Reflect",IF(ISBLANK($BP98),($BQ98-($BC98-$BE98))/$BQ98,(($BQ98/$BP98)-($BC98-$BE98))/($BQ98/$BP98)),
"OI",IF(ISBLANK($BP98),($BQ98-$BC98)/$BQ98,(($BQ98/$BP98)-$BC98)/($BQ98/$BP98)),
"Scanback",IF(ISBLANK($BP98),($BQ98-($BC98-$AZ98))/$BQ98,(($BQ98/$BP98)-($BC98-$AZ98))/($BQ98/$BP98))),"")</f>
        <v/>
      </c>
      <c r="BT98" s="111"/>
      <c r="BU98" s="111"/>
      <c r="BV98" s="111"/>
      <c r="BW98" s="111"/>
      <c r="BX98" s="111"/>
      <c r="BY98" s="111"/>
      <c r="BZ98" s="136"/>
      <c r="CA98" s="138"/>
      <c r="CB98" s="93"/>
      <c r="CC98" s="90"/>
      <c r="CD98" s="67" t="str">
        <f t="shared" si="24"/>
        <v/>
      </c>
      <c r="CE98" s="90"/>
      <c r="CF98" s="56" t="str">
        <f t="shared" si="25"/>
        <v/>
      </c>
      <c r="CG98" s="90"/>
      <c r="CH98" s="90"/>
      <c r="CI98" s="90"/>
      <c r="CJ98" s="90"/>
      <c r="CK98" s="90"/>
      <c r="CL98" s="90"/>
      <c r="CM98" s="90"/>
      <c r="CN98" s="130"/>
      <c r="CO98" s="85"/>
      <c r="CP98" s="85"/>
      <c r="CQ98" s="85"/>
      <c r="CR98" s="90"/>
      <c r="CS98" s="90"/>
      <c r="CT98" s="90"/>
      <c r="CU98" s="90"/>
      <c r="CV98" s="90"/>
      <c r="CW98" s="90"/>
      <c r="CX98" s="108"/>
      <c r="CY98" s="89"/>
      <c r="CZ98" s="93"/>
      <c r="DA98" s="94"/>
      <c r="DB98" s="48" t="str">
        <f t="shared" si="26"/>
        <v/>
      </c>
      <c r="DC98" s="90"/>
      <c r="DD98" s="90"/>
      <c r="DE98" s="119"/>
      <c r="DF98" s="90"/>
      <c r="DG98" s="90"/>
      <c r="DH98" s="90"/>
      <c r="DI98" s="90"/>
      <c r="DJ98" s="90"/>
      <c r="DK98" s="90"/>
      <c r="DL98" s="90"/>
      <c r="DM98" s="119"/>
      <c r="DN98" s="142"/>
      <c r="DO98" s="89"/>
      <c r="DP98" s="119"/>
      <c r="DQ98" s="119"/>
      <c r="DR98" s="119"/>
      <c r="DS98" s="125"/>
      <c r="DT98" s="145"/>
      <c r="DU98" s="132"/>
    </row>
    <row r="99" spans="1:125" x14ac:dyDescent="0.25">
      <c r="A99" s="90"/>
      <c r="B99" s="90"/>
      <c r="C99" s="89"/>
      <c r="D99" s="90"/>
      <c r="E99" s="90"/>
      <c r="F99" s="85"/>
      <c r="G99" s="92"/>
      <c r="H99" s="93"/>
      <c r="I99" s="94"/>
      <c r="J99" s="48" t="str">
        <f t="shared" si="15"/>
        <v/>
      </c>
      <c r="K99" s="93"/>
      <c r="L99" s="94"/>
      <c r="M99" s="48" t="str">
        <f t="shared" si="16"/>
        <v/>
      </c>
      <c r="N99" s="85"/>
      <c r="O99" s="94"/>
      <c r="P99" s="48" t="str">
        <f t="shared" si="17"/>
        <v/>
      </c>
      <c r="Q99" s="94"/>
      <c r="R99" s="49" t="str">
        <f t="shared" si="18"/>
        <v/>
      </c>
      <c r="S99" s="89"/>
      <c r="T99" s="90" t="str">
        <f t="shared" si="19"/>
        <v/>
      </c>
      <c r="U99" s="107"/>
      <c r="V99" s="90"/>
      <c r="W99" s="90"/>
      <c r="X99" s="108"/>
      <c r="Y99" s="89"/>
      <c r="Z99" s="90"/>
      <c r="AA99" s="89"/>
      <c r="AB99" s="90"/>
      <c r="AC99" s="85"/>
      <c r="AD99" s="85"/>
      <c r="AE99" s="94"/>
      <c r="AF99" s="94"/>
      <c r="AG99" s="108"/>
      <c r="AH99" s="90"/>
      <c r="AI99" s="107"/>
      <c r="AJ99" s="109"/>
      <c r="AK99" s="93"/>
      <c r="AL99" s="85"/>
      <c r="AM99" s="85"/>
      <c r="AN99" s="85"/>
      <c r="AO99" s="110"/>
      <c r="AP99" s="110"/>
      <c r="AQ99" s="110"/>
      <c r="AR99" s="111"/>
      <c r="AS99" s="50" t="str">
        <f t="shared" si="20"/>
        <v/>
      </c>
      <c r="AT99" s="111"/>
      <c r="AU99" s="118"/>
      <c r="AV99" s="118"/>
      <c r="AW99" s="119"/>
      <c r="AX99" s="119"/>
      <c r="AY99" s="51" t="str">
        <f t="shared" si="21"/>
        <v/>
      </c>
      <c r="AZ99" s="119"/>
      <c r="BA99" s="130"/>
      <c r="BB99" s="52" t="str">
        <f t="shared" si="22"/>
        <v/>
      </c>
      <c r="BC99" s="52" t="str">
        <f t="shared" si="23"/>
        <v/>
      </c>
      <c r="BD99" s="90"/>
      <c r="BE99" s="119"/>
      <c r="BF99" s="53" t="str" cm="1">
        <f t="array" ref="BF99">IF(LEN($BD99)&lt;1,"",IFERROR(
_xlfn.SWITCH($BD99,
"None","",
"OI &amp; Reflect",(($BC99-$BE99)-($AY99-$AZ99))/($BC99-$BE99),
"OI",($BC99-($AY99-$AZ99))/($BC99),"Scanback",""),""))</f>
        <v/>
      </c>
      <c r="BG99" s="94"/>
      <c r="BH99" s="124"/>
      <c r="BI99" s="93"/>
      <c r="BJ99" s="125"/>
      <c r="BK99" s="90"/>
      <c r="BL99" s="119"/>
      <c r="BM99" s="119"/>
      <c r="BN99" s="90"/>
      <c r="BO99" s="119"/>
      <c r="BP99" s="90"/>
      <c r="BQ99" s="119"/>
      <c r="BR99" s="54" t="str">
        <f t="shared" ref="BR99:BR102" si="27">IFERROR(IF(ISBLANK(BP99),((BQ99-AW99)/BQ99),(((BQ99/BP99)-AW99)/(BQ99/BP99))),"")</f>
        <v/>
      </c>
      <c r="BS99" s="55" t="str" cm="1">
        <f t="array" ref="BS99">IFERROR(
_xlfn.SWITCH($BD99,
0,IF(ISBLANK($BP99),($BQ99-$BC99)/$BQ99,(($BQ99/$BP99)-$BC99)/($BQ99/$BP99)),
"None",IF(ISBLANK($BP99),($BQ99-$BC99)/$BQ99,(($BQ99/$BP99)-$BC99)/($BQ99/$BP99)),
"OI &amp; Reflect",IF(ISBLANK($BP99),($BQ99-($BC99-$BE99))/$BQ99,(($BQ99/$BP99)-($BC99-$BE99))/($BQ99/$BP99)),
"OI",IF(ISBLANK($BP99),($BQ99-$BC99)/$BQ99,(($BQ99/$BP99)-$BC99)/($BQ99/$BP99)),
"Scanback",IF(ISBLANK($BP99),($BQ99-($BC99-$AZ99))/$BQ99,(($BQ99/$BP99)-($BC99-$AZ99))/($BQ99/$BP99))),"")</f>
        <v/>
      </c>
      <c r="BT99" s="111"/>
      <c r="BU99" s="111"/>
      <c r="BV99" s="111"/>
      <c r="BW99" s="111"/>
      <c r="BX99" s="111"/>
      <c r="BY99" s="111"/>
      <c r="BZ99" s="136"/>
      <c r="CA99" s="138"/>
      <c r="CB99" s="93"/>
      <c r="CC99" s="90"/>
      <c r="CD99" s="67" t="str">
        <f t="shared" si="24"/>
        <v/>
      </c>
      <c r="CE99" s="90"/>
      <c r="CF99" s="56" t="str">
        <f t="shared" si="25"/>
        <v/>
      </c>
      <c r="CG99" s="90"/>
      <c r="CH99" s="90"/>
      <c r="CI99" s="90"/>
      <c r="CJ99" s="90"/>
      <c r="CK99" s="90"/>
      <c r="CL99" s="90"/>
      <c r="CM99" s="90"/>
      <c r="CN99" s="130"/>
      <c r="CO99" s="85"/>
      <c r="CP99" s="85"/>
      <c r="CQ99" s="85"/>
      <c r="CR99" s="90"/>
      <c r="CS99" s="90"/>
      <c r="CT99" s="90"/>
      <c r="CU99" s="90"/>
      <c r="CV99" s="90"/>
      <c r="CW99" s="90"/>
      <c r="CX99" s="108"/>
      <c r="CY99" s="89"/>
      <c r="CZ99" s="93"/>
      <c r="DA99" s="94"/>
      <c r="DB99" s="48" t="str">
        <f t="shared" si="26"/>
        <v/>
      </c>
      <c r="DC99" s="90"/>
      <c r="DD99" s="90"/>
      <c r="DE99" s="119"/>
      <c r="DF99" s="90"/>
      <c r="DG99" s="90"/>
      <c r="DH99" s="90"/>
      <c r="DI99" s="90"/>
      <c r="DJ99" s="90"/>
      <c r="DK99" s="90"/>
      <c r="DL99" s="90"/>
      <c r="DM99" s="119"/>
      <c r="DN99" s="142"/>
      <c r="DO99" s="89"/>
      <c r="DP99" s="119"/>
      <c r="DQ99" s="119"/>
      <c r="DR99" s="119"/>
      <c r="DS99" s="125"/>
      <c r="DT99" s="145"/>
      <c r="DU99" s="132"/>
    </row>
    <row r="100" spans="1:125" x14ac:dyDescent="0.25">
      <c r="A100" s="90"/>
      <c r="B100" s="90"/>
      <c r="C100" s="89"/>
      <c r="D100" s="90"/>
      <c r="E100" s="90"/>
      <c r="F100" s="85"/>
      <c r="G100" s="92"/>
      <c r="H100" s="93"/>
      <c r="I100" s="94"/>
      <c r="J100" s="48" t="str">
        <f t="shared" si="15"/>
        <v/>
      </c>
      <c r="K100" s="93"/>
      <c r="L100" s="94"/>
      <c r="M100" s="48" t="str">
        <f t="shared" si="16"/>
        <v/>
      </c>
      <c r="N100" s="85"/>
      <c r="O100" s="94"/>
      <c r="P100" s="48" t="str">
        <f t="shared" si="17"/>
        <v/>
      </c>
      <c r="Q100" s="94"/>
      <c r="R100" s="49" t="str">
        <f t="shared" si="18"/>
        <v/>
      </c>
      <c r="S100" s="89"/>
      <c r="T100" s="90" t="str">
        <f t="shared" si="19"/>
        <v/>
      </c>
      <c r="U100" s="107"/>
      <c r="V100" s="90"/>
      <c r="W100" s="90"/>
      <c r="X100" s="108"/>
      <c r="Y100" s="89"/>
      <c r="Z100" s="90"/>
      <c r="AA100" s="89"/>
      <c r="AB100" s="90"/>
      <c r="AC100" s="85"/>
      <c r="AD100" s="85"/>
      <c r="AE100" s="94"/>
      <c r="AF100" s="94"/>
      <c r="AG100" s="108"/>
      <c r="AH100" s="90"/>
      <c r="AI100" s="107"/>
      <c r="AJ100" s="109"/>
      <c r="AK100" s="93"/>
      <c r="AL100" s="85"/>
      <c r="AM100" s="85"/>
      <c r="AN100" s="85"/>
      <c r="AO100" s="110"/>
      <c r="AP100" s="110"/>
      <c r="AQ100" s="110"/>
      <c r="AR100" s="111"/>
      <c r="AS100" s="50" t="str">
        <f t="shared" si="20"/>
        <v/>
      </c>
      <c r="AT100" s="111"/>
      <c r="AU100" s="118"/>
      <c r="AV100" s="118"/>
      <c r="AW100" s="119"/>
      <c r="AX100" s="119"/>
      <c r="AY100" s="51" t="str">
        <f t="shared" si="21"/>
        <v/>
      </c>
      <c r="AZ100" s="119"/>
      <c r="BA100" s="130"/>
      <c r="BB100" s="52" t="str">
        <f t="shared" si="22"/>
        <v/>
      </c>
      <c r="BC100" s="52" t="str">
        <f t="shared" si="23"/>
        <v/>
      </c>
      <c r="BD100" s="90"/>
      <c r="BE100" s="119"/>
      <c r="BF100" s="53" t="str" cm="1">
        <f t="array" ref="BF100">IF(LEN($BD100)&lt;1,"",IFERROR(
_xlfn.SWITCH($BD100,
"None","",
"OI &amp; Reflect",(($BC100-$BE100)-($AY100-$AZ100))/($BC100-$BE100),
"OI",($BC100-($AY100-$AZ100))/($BC100),"Scanback",""),""))</f>
        <v/>
      </c>
      <c r="BG100" s="94"/>
      <c r="BH100" s="124"/>
      <c r="BI100" s="93"/>
      <c r="BJ100" s="125"/>
      <c r="BK100" s="90"/>
      <c r="BL100" s="119"/>
      <c r="BM100" s="119"/>
      <c r="BN100" s="90"/>
      <c r="BO100" s="119"/>
      <c r="BP100" s="90"/>
      <c r="BQ100" s="119"/>
      <c r="BR100" s="54" t="str">
        <f t="shared" si="27"/>
        <v/>
      </c>
      <c r="BS100" s="55" t="str" cm="1">
        <f t="array" ref="BS100">IFERROR(
_xlfn.SWITCH($BD100,
0,IF(ISBLANK($BP100),($BQ100-$BC100)/$BQ100,(($BQ100/$BP100)-$BC100)/($BQ100/$BP100)),
"None",IF(ISBLANK($BP100),($BQ100-$BC100)/$BQ100,(($BQ100/$BP100)-$BC100)/($BQ100/$BP100)),
"OI &amp; Reflect",IF(ISBLANK($BP100),($BQ100-($BC100-$BE100))/$BQ100,(($BQ100/$BP100)-($BC100-$BE100))/($BQ100/$BP100)),
"OI",IF(ISBLANK($BP100),($BQ100-$BC100)/$BQ100,(($BQ100/$BP100)-$BC100)/($BQ100/$BP100)),
"Scanback",IF(ISBLANK($BP100),($BQ100-($BC100-$AZ100))/$BQ100,(($BQ100/$BP100)-($BC100-$AZ100))/($BQ100/$BP100))),"")</f>
        <v/>
      </c>
      <c r="BT100" s="111"/>
      <c r="BU100" s="111"/>
      <c r="BV100" s="111"/>
      <c r="BW100" s="111"/>
      <c r="BX100" s="111"/>
      <c r="BY100" s="111"/>
      <c r="BZ100" s="136"/>
      <c r="CA100" s="138"/>
      <c r="CB100" s="93"/>
      <c r="CC100" s="90"/>
      <c r="CD100" s="67" t="str">
        <f t="shared" si="24"/>
        <v/>
      </c>
      <c r="CE100" s="90"/>
      <c r="CF100" s="56" t="str">
        <f t="shared" si="25"/>
        <v/>
      </c>
      <c r="CG100" s="90"/>
      <c r="CH100" s="90"/>
      <c r="CI100" s="90"/>
      <c r="CJ100" s="90"/>
      <c r="CK100" s="90"/>
      <c r="CL100" s="90"/>
      <c r="CM100" s="90"/>
      <c r="CN100" s="130"/>
      <c r="CO100" s="85"/>
      <c r="CP100" s="85"/>
      <c r="CQ100" s="85"/>
      <c r="CR100" s="90"/>
      <c r="CS100" s="90"/>
      <c r="CT100" s="90"/>
      <c r="CU100" s="90"/>
      <c r="CV100" s="90"/>
      <c r="CW100" s="90"/>
      <c r="CX100" s="108"/>
      <c r="CY100" s="89"/>
      <c r="CZ100" s="93"/>
      <c r="DA100" s="94"/>
      <c r="DB100" s="48" t="str">
        <f t="shared" si="26"/>
        <v/>
      </c>
      <c r="DC100" s="90"/>
      <c r="DD100" s="90"/>
      <c r="DE100" s="119"/>
      <c r="DF100" s="90"/>
      <c r="DG100" s="90"/>
      <c r="DH100" s="90"/>
      <c r="DI100" s="90"/>
      <c r="DJ100" s="90"/>
      <c r="DK100" s="90"/>
      <c r="DL100" s="90"/>
      <c r="DM100" s="119"/>
      <c r="DN100" s="142"/>
      <c r="DO100" s="89"/>
      <c r="DP100" s="119"/>
      <c r="DQ100" s="119"/>
      <c r="DR100" s="119"/>
      <c r="DS100" s="125"/>
      <c r="DT100" s="145"/>
      <c r="DU100" s="132"/>
    </row>
    <row r="101" spans="1:125" x14ac:dyDescent="0.25">
      <c r="A101" s="90"/>
      <c r="B101" s="90"/>
      <c r="C101" s="89"/>
      <c r="D101" s="90"/>
      <c r="E101" s="90"/>
      <c r="F101" s="85"/>
      <c r="G101" s="92"/>
      <c r="H101" s="93"/>
      <c r="I101" s="94"/>
      <c r="J101" s="48" t="str">
        <f t="shared" si="15"/>
        <v/>
      </c>
      <c r="K101" s="93"/>
      <c r="L101" s="94"/>
      <c r="M101" s="48" t="str">
        <f t="shared" si="16"/>
        <v/>
      </c>
      <c r="N101" s="85"/>
      <c r="O101" s="94"/>
      <c r="P101" s="48" t="str">
        <f t="shared" si="17"/>
        <v/>
      </c>
      <c r="Q101" s="94"/>
      <c r="R101" s="49" t="str">
        <f t="shared" si="18"/>
        <v/>
      </c>
      <c r="S101" s="89"/>
      <c r="T101" s="90" t="str">
        <f t="shared" si="19"/>
        <v/>
      </c>
      <c r="U101" s="107"/>
      <c r="V101" s="90"/>
      <c r="W101" s="90"/>
      <c r="X101" s="108"/>
      <c r="Y101" s="89"/>
      <c r="Z101" s="90"/>
      <c r="AA101" s="89"/>
      <c r="AB101" s="90"/>
      <c r="AC101" s="85"/>
      <c r="AD101" s="85"/>
      <c r="AE101" s="94"/>
      <c r="AF101" s="94"/>
      <c r="AG101" s="108"/>
      <c r="AH101" s="90"/>
      <c r="AI101" s="107"/>
      <c r="AJ101" s="109"/>
      <c r="AK101" s="93"/>
      <c r="AL101" s="85"/>
      <c r="AM101" s="85"/>
      <c r="AN101" s="85"/>
      <c r="AO101" s="110"/>
      <c r="AP101" s="110"/>
      <c r="AQ101" s="110"/>
      <c r="AR101" s="111"/>
      <c r="AS101" s="50" t="str">
        <f t="shared" si="20"/>
        <v/>
      </c>
      <c r="AT101" s="111"/>
      <c r="AU101" s="118"/>
      <c r="AV101" s="118"/>
      <c r="AW101" s="119"/>
      <c r="AX101" s="119"/>
      <c r="AY101" s="51" t="str">
        <f t="shared" si="21"/>
        <v/>
      </c>
      <c r="AZ101" s="119"/>
      <c r="BA101" s="130"/>
      <c r="BB101" s="52" t="str">
        <f t="shared" si="22"/>
        <v/>
      </c>
      <c r="BC101" s="52" t="str">
        <f t="shared" si="23"/>
        <v/>
      </c>
      <c r="BD101" s="90"/>
      <c r="BE101" s="119"/>
      <c r="BF101" s="53" t="str" cm="1">
        <f t="array" ref="BF101">IF(LEN($BD101)&lt;1,"",IFERROR(
_xlfn.SWITCH($BD101,
"None","",
"OI &amp; Reflect",(($BC101-$BE101)-($AY101-$AZ101))/($BC101-$BE101),
"OI",($BC101-($AY101-$AZ101))/($BC101),"Scanback",""),""))</f>
        <v/>
      </c>
      <c r="BG101" s="94"/>
      <c r="BH101" s="124"/>
      <c r="BI101" s="93"/>
      <c r="BJ101" s="125"/>
      <c r="BK101" s="90"/>
      <c r="BL101" s="119"/>
      <c r="BM101" s="119"/>
      <c r="BN101" s="90"/>
      <c r="BO101" s="119"/>
      <c r="BP101" s="90"/>
      <c r="BQ101" s="119"/>
      <c r="BR101" s="54" t="str">
        <f t="shared" si="27"/>
        <v/>
      </c>
      <c r="BS101" s="55" t="str" cm="1">
        <f t="array" ref="BS101">IFERROR(
_xlfn.SWITCH($BD101,
0,IF(ISBLANK($BP101),($BQ101-$BC101)/$BQ101,(($BQ101/$BP101)-$BC101)/($BQ101/$BP101)),
"None",IF(ISBLANK($BP101),($BQ101-$BC101)/$BQ101,(($BQ101/$BP101)-$BC101)/($BQ101/$BP101)),
"OI &amp; Reflect",IF(ISBLANK($BP101),($BQ101-($BC101-$BE101))/$BQ101,(($BQ101/$BP101)-($BC101-$BE101))/($BQ101/$BP101)),
"OI",IF(ISBLANK($BP101),($BQ101-$BC101)/$BQ101,(($BQ101/$BP101)-$BC101)/($BQ101/$BP101)),
"Scanback",IF(ISBLANK($BP101),($BQ101-($BC101-$AZ101))/$BQ101,(($BQ101/$BP101)-($BC101-$AZ101))/($BQ101/$BP101))),"")</f>
        <v/>
      </c>
      <c r="BT101" s="111"/>
      <c r="BU101" s="111"/>
      <c r="BV101" s="111"/>
      <c r="BW101" s="111"/>
      <c r="BX101" s="111"/>
      <c r="BY101" s="111"/>
      <c r="BZ101" s="136"/>
      <c r="CA101" s="138"/>
      <c r="CB101" s="93"/>
      <c r="CC101" s="90"/>
      <c r="CD101" s="67" t="str">
        <f t="shared" si="24"/>
        <v/>
      </c>
      <c r="CE101" s="90"/>
      <c r="CF101" s="56" t="str">
        <f t="shared" si="25"/>
        <v/>
      </c>
      <c r="CG101" s="90"/>
      <c r="CH101" s="90"/>
      <c r="CI101" s="90"/>
      <c r="CJ101" s="90"/>
      <c r="CK101" s="90"/>
      <c r="CL101" s="90"/>
      <c r="CM101" s="90"/>
      <c r="CN101" s="130"/>
      <c r="CO101" s="85"/>
      <c r="CP101" s="85"/>
      <c r="CQ101" s="85"/>
      <c r="CR101" s="90"/>
      <c r="CS101" s="90"/>
      <c r="CT101" s="90"/>
      <c r="CU101" s="90"/>
      <c r="CV101" s="90"/>
      <c r="CW101" s="90"/>
      <c r="CX101" s="108"/>
      <c r="CY101" s="89"/>
      <c r="CZ101" s="93"/>
      <c r="DA101" s="94"/>
      <c r="DB101" s="48" t="str">
        <f t="shared" si="26"/>
        <v/>
      </c>
      <c r="DC101" s="90"/>
      <c r="DD101" s="90"/>
      <c r="DE101" s="119"/>
      <c r="DF101" s="90"/>
      <c r="DG101" s="90"/>
      <c r="DH101" s="90"/>
      <c r="DI101" s="90"/>
      <c r="DJ101" s="90"/>
      <c r="DK101" s="90"/>
      <c r="DL101" s="90"/>
      <c r="DM101" s="119"/>
      <c r="DN101" s="142"/>
      <c r="DO101" s="89"/>
      <c r="DP101" s="119"/>
      <c r="DQ101" s="119"/>
      <c r="DR101" s="119"/>
      <c r="DS101" s="125"/>
      <c r="DT101" s="145"/>
      <c r="DU101" s="132"/>
    </row>
    <row r="102" spans="1:125" ht="15.75" thickBot="1" x14ac:dyDescent="0.3">
      <c r="A102" s="96"/>
      <c r="B102" s="96"/>
      <c r="C102" s="95"/>
      <c r="D102" s="96"/>
      <c r="E102" s="96"/>
      <c r="F102" s="97"/>
      <c r="G102" s="98"/>
      <c r="H102" s="99"/>
      <c r="I102" s="100"/>
      <c r="J102" s="57" t="str">
        <f t="shared" si="15"/>
        <v/>
      </c>
      <c r="K102" s="99"/>
      <c r="L102" s="100"/>
      <c r="M102" s="57" t="str">
        <f t="shared" si="16"/>
        <v/>
      </c>
      <c r="N102" s="97"/>
      <c r="O102" s="100"/>
      <c r="P102" s="58" t="str">
        <f t="shared" si="17"/>
        <v/>
      </c>
      <c r="Q102" s="100"/>
      <c r="R102" s="58" t="str">
        <f t="shared" si="18"/>
        <v/>
      </c>
      <c r="S102" s="95"/>
      <c r="T102" s="96" t="str">
        <f t="shared" si="19"/>
        <v/>
      </c>
      <c r="U102" s="112"/>
      <c r="V102" s="96"/>
      <c r="W102" s="96"/>
      <c r="X102" s="113"/>
      <c r="Y102" s="95"/>
      <c r="Z102" s="96"/>
      <c r="AA102" s="95"/>
      <c r="AB102" s="96"/>
      <c r="AC102" s="97"/>
      <c r="AD102" s="97"/>
      <c r="AE102" s="100"/>
      <c r="AF102" s="100"/>
      <c r="AG102" s="96"/>
      <c r="AH102" s="96"/>
      <c r="AI102" s="112"/>
      <c r="AJ102" s="114"/>
      <c r="AK102" s="99"/>
      <c r="AL102" s="97"/>
      <c r="AM102" s="97"/>
      <c r="AN102" s="97"/>
      <c r="AO102" s="115"/>
      <c r="AP102" s="115"/>
      <c r="AQ102" s="115"/>
      <c r="AR102" s="115"/>
      <c r="AS102" s="59" t="str">
        <f t="shared" si="20"/>
        <v/>
      </c>
      <c r="AT102" s="81"/>
      <c r="AU102" s="120"/>
      <c r="AV102" s="120"/>
      <c r="AW102" s="121"/>
      <c r="AX102" s="121"/>
      <c r="AY102" s="60" t="str">
        <f t="shared" si="21"/>
        <v/>
      </c>
      <c r="AZ102" s="121"/>
      <c r="BA102" s="82"/>
      <c r="BB102" s="61" t="str">
        <f t="shared" si="22"/>
        <v/>
      </c>
      <c r="BC102" s="61" t="str">
        <f t="shared" si="23"/>
        <v/>
      </c>
      <c r="BD102" s="96"/>
      <c r="BE102" s="121"/>
      <c r="BF102" s="61" t="str" cm="1">
        <f t="array" ref="BF102">IF(LEN($BD102)&lt;1,"",IFERROR(
_xlfn.SWITCH($BD102,
"None","",
"OI &amp; Reflect",(($BC102-$BE102)-($AY102-$AZ102))/($BC102-$BE102),
"OI",($BC102-($AY102-$AZ102))/($BC102),"Scanback",""),""))</f>
        <v/>
      </c>
      <c r="BG102" s="100"/>
      <c r="BH102" s="126"/>
      <c r="BI102" s="99"/>
      <c r="BJ102" s="127"/>
      <c r="BK102" s="96"/>
      <c r="BL102" s="121"/>
      <c r="BM102" s="121"/>
      <c r="BN102" s="96"/>
      <c r="BO102" s="121"/>
      <c r="BP102" s="96"/>
      <c r="BQ102" s="121"/>
      <c r="BR102" s="62" t="str">
        <f t="shared" si="27"/>
        <v/>
      </c>
      <c r="BS102" s="62" t="str" cm="1">
        <f t="array" ref="BS102">IFERROR(
_xlfn.SWITCH($BD102,
0,IF(ISBLANK($BP102),($BQ102-$BC102)/$BQ102,(($BQ102/$BP102)-$BC102)/($BQ102/$BP102)),
"None",IF(ISBLANK($BP102),($BQ102-$BC102)/$BQ102,(($BQ102/$BP102)-$BC102)/($BQ102/$BP102)),
"OI &amp; Reflect",IF(ISBLANK($BP102),($BQ102-($BC102-$BE102))/$BQ102,(($BQ102/$BP102)-($BC102-$BE102))/($BQ102/$BP102)),
"OI",IF(ISBLANK($BP102),($BQ102-$BC102)/$BQ102,(($BQ102/$BP102)-$BC102)/($BQ102/$BP102)),
"Scanback",IF(ISBLANK($BP102),($BQ102-($BC102-$AZ102))/$BQ102,(($BQ102/$BP102)-($BC102-$AZ102))/($BQ102/$BP102))),"")</f>
        <v/>
      </c>
      <c r="BT102" s="115"/>
      <c r="BU102" s="115"/>
      <c r="BV102" s="115"/>
      <c r="BW102" s="115"/>
      <c r="BX102" s="115"/>
      <c r="BY102" s="115"/>
      <c r="BZ102" s="137"/>
      <c r="CA102" s="128"/>
      <c r="CB102" s="99"/>
      <c r="CC102" s="96"/>
      <c r="CD102" s="68" t="str">
        <f t="shared" si="24"/>
        <v/>
      </c>
      <c r="CE102" s="96"/>
      <c r="CF102" s="63" t="str">
        <f t="shared" si="25"/>
        <v/>
      </c>
      <c r="CG102" s="96"/>
      <c r="CH102" s="96"/>
      <c r="CI102" s="96"/>
      <c r="CJ102" s="96"/>
      <c r="CK102" s="96"/>
      <c r="CL102" s="96"/>
      <c r="CM102" s="96"/>
      <c r="CN102" s="82"/>
      <c r="CO102" s="97"/>
      <c r="CP102" s="97"/>
      <c r="CQ102" s="97"/>
      <c r="CR102" s="96"/>
      <c r="CS102" s="96"/>
      <c r="CT102" s="96"/>
      <c r="CU102" s="96"/>
      <c r="CV102" s="96"/>
      <c r="CW102" s="96"/>
      <c r="CX102" s="112"/>
      <c r="CY102" s="95"/>
      <c r="CZ102" s="99"/>
      <c r="DA102" s="100"/>
      <c r="DB102" s="57" t="str">
        <f t="shared" si="26"/>
        <v/>
      </c>
      <c r="DC102" s="96"/>
      <c r="DD102" s="96"/>
      <c r="DE102" s="121"/>
      <c r="DF102" s="96"/>
      <c r="DG102" s="96"/>
      <c r="DH102" s="96"/>
      <c r="DI102" s="96"/>
      <c r="DJ102" s="96"/>
      <c r="DK102" s="96"/>
      <c r="DL102" s="96"/>
      <c r="DM102" s="121"/>
      <c r="DN102" s="143"/>
      <c r="DO102" s="95"/>
      <c r="DP102" s="121"/>
      <c r="DQ102" s="121"/>
      <c r="DR102" s="121"/>
      <c r="DS102" s="127"/>
      <c r="DT102" s="146"/>
      <c r="DU102" s="133"/>
    </row>
  </sheetData>
  <sheetProtection algorithmName="SHA-512" hashValue="+OmwwnbMmK9Kp5uM8Znok7zQtL0nnEAcKPR9F+EuaBDk/PbtxgwThIGxoEBo5No5RJwf7vGLO5GQwQQ0CD8fAg==" saltValue="LPv7Lzoj3TNxwTZxwmiMdg==" spinCount="100000" sheet="1" formatColumns="0"/>
  <protectedRanges>
    <protectedRange sqref="K3:L102 Q3:Q102 AT3:AX102 AZ3:BA102 BD3:BE102 CE3:CE102 N3:O102 BT3:CC102 CG3:DA102 DC3:DO102 S3:Y102 AA3:AR102 C3:I102 BG3:BQ102 DQ3:DU102" name="Range1"/>
    <protectedRange sqref="Z3:Z102" name="Range1_1"/>
    <protectedRange sqref="A3:B102" name="Range1_3"/>
    <protectedRange sqref="DP3:DP102" name="Range1_5"/>
  </protectedRanges>
  <dataConsolidate/>
  <mergeCells count="4">
    <mergeCell ref="CB1:CX1"/>
    <mergeCell ref="CY1:DN1"/>
    <mergeCell ref="DO1:DT1"/>
    <mergeCell ref="A1:CA1"/>
  </mergeCells>
  <conditionalFormatting sqref="A3:B6">
    <cfRule type="expression" dxfId="71" priority="160">
      <formula>NOT(OR(AND(LEN(_xlfn.TEXTSPLIT(#REF!,","))&lt;=6,ISNUMBER(VALUE(_xlfn.TEXTSPLIT(#REF!,",")))),AND(LEN(_xlfn.TEXTSPLIT(B3,", "))&lt;=6,ISNUMBER(VALUE(_xlfn.TEXTSPLIT(B3,", "))))))</formula>
    </cfRule>
  </conditionalFormatting>
  <conditionalFormatting sqref="A7:B102">
    <cfRule type="expression" dxfId="70" priority="17">
      <formula>NOT(OR(AND(LEN(_xlfn.TEXTSPLIT(B2,","))&lt;=6,ISNUMBER(VALUE(_xlfn.TEXTSPLIT(B2,",")))),AND(LEN(_xlfn.TEXTSPLIT(B7,", "))&lt;=6,ISNUMBER(VALUE(_xlfn.TEXTSPLIT(B7,", "))))))</formula>
    </cfRule>
  </conditionalFormatting>
  <conditionalFormatting sqref="A3:E102">
    <cfRule type="expression" dxfId="69" priority="16">
      <formula>IF(LEN($L3)&gt;0,IF(LEN(A3)=0,TRUE,),)</formula>
    </cfRule>
  </conditionalFormatting>
  <conditionalFormatting sqref="C3:C102">
    <cfRule type="expression" dxfId="68" priority="152">
      <formula>IF(LEN(C3)&gt;0,NOT(OR(C3="New Item", C3="Replacement", C3="Pack Change", C3="Bonus")))</formula>
    </cfRule>
  </conditionalFormatting>
  <conditionalFormatting sqref="D3:D102">
    <cfRule type="expression" dxfId="67" priority="151">
      <formula>IF(LEN(D3)&gt;0,NOT(OR(D3="Open Stock", D3="Seasonal", D3="In &amp; Out", D3="Supply")))</formula>
    </cfRule>
  </conditionalFormatting>
  <conditionalFormatting sqref="E3:E102">
    <cfRule type="expression" dxfId="66" priority="150">
      <formula>IF(LEN(E3)&gt;0,NOT(OR(E3="Yes", E3="No")))</formula>
    </cfRule>
  </conditionalFormatting>
  <conditionalFormatting sqref="F3:F102">
    <cfRule type="expression" dxfId="65" priority="127">
      <formula>IF(C3="Replacement",IF(LEN(F3)&gt;0,LEN(F3)&gt;6),LEN(F3)&gt;0)</formula>
    </cfRule>
  </conditionalFormatting>
  <conditionalFormatting sqref="G3:G102">
    <cfRule type="expression" dxfId="64" priority="147">
      <formula>IF(LEN(G3)&gt;0,NOT(OR(G3="New", G3="Existing")))</formula>
    </cfRule>
  </conditionalFormatting>
  <conditionalFormatting sqref="H3:H102">
    <cfRule type="expression" dxfId="63" priority="146">
      <formula>IF(LEN(H3)&gt;0,NOT(OR(H3="UPC-A",H3="UPC-E",H3="EAN-8",H3="EAN-13")))</formula>
    </cfRule>
  </conditionalFormatting>
  <conditionalFormatting sqref="I3:I102">
    <cfRule type="expression" dxfId="62" priority="145">
      <formula>IF(LEN(I3)&gt;0,NOT(IF(LEN(I3)=IF(H3="UPC-A",11,IF(H3="UPC-E",7,IF(H3="EAN-8",7,IF(H3="EAN-13",12,0)))),TRUE)),)</formula>
    </cfRule>
  </conditionalFormatting>
  <conditionalFormatting sqref="K3:K102">
    <cfRule type="expression" dxfId="61" priority="144">
      <formula>IF(LEN(K3)&gt;0,NOT(OR(K3="UPC-A",K3="UPC-E",K3="EAN-8",K3="EAN-13")))</formula>
    </cfRule>
  </conditionalFormatting>
  <conditionalFormatting sqref="L3:L102">
    <cfRule type="expression" dxfId="60" priority="143">
      <formula>IF(LEN(L3)&gt;0,NOT(IF(LEN(L3)=IF(K3="UPC-A",11,IF(K3="UPC-E",7,IF(K3="EAN-8",7,IF(K3="EAN-13",12,0)))),TRUE)),)</formula>
    </cfRule>
  </conditionalFormatting>
  <conditionalFormatting sqref="N3:N102">
    <cfRule type="expression" dxfId="59" priority="142">
      <formula>IF(LEN(N3)&gt;0,NOT(OR(N3="UPC-A",N3="UPC-E",N3="EAN-8",N3="EAN-13",N3="GTIN")))</formula>
    </cfRule>
  </conditionalFormatting>
  <conditionalFormatting sqref="O3:O102">
    <cfRule type="expression" dxfId="58" priority="141">
      <formula>IF(LEN(O3)&gt;0,NOT(IF(LEN(O3)=IF(N3="UPC-A",11,IF(N3="UPC-E",7,IF(N3="EAN-8",7,IF(N3="EAN-13",12,IF(N3="GTIN",13,0))))),TRUE)),)</formula>
    </cfRule>
  </conditionalFormatting>
  <conditionalFormatting sqref="Q3:Q102">
    <cfRule type="expression" dxfId="57" priority="140">
      <formula>IF(LEN(Q3)&gt;0,LEN(Q3)&lt;&gt;13)</formula>
    </cfRule>
  </conditionalFormatting>
  <conditionalFormatting sqref="U3:U102">
    <cfRule type="expression" dxfId="56" priority="157">
      <formula>LEN(U3)&gt;30</formula>
    </cfRule>
  </conditionalFormatting>
  <conditionalFormatting sqref="V3:V102">
    <cfRule type="expression" dxfId="55" priority="156">
      <formula>LEN(V3)&gt;18</formula>
    </cfRule>
  </conditionalFormatting>
  <conditionalFormatting sqref="W3:X102">
    <cfRule type="expression" dxfId="54" priority="154">
      <formula>LEN(W3)&gt;25</formula>
    </cfRule>
  </conditionalFormatting>
  <conditionalFormatting sqref="Y3:Y102 K3:K102 N3:O102 U3:U102 AO3:AR102 AU3:AX102 BI3:BK102">
    <cfRule type="expression" dxfId="53" priority="83">
      <formula>IF(LEN($L3)&gt;0,IF(LEN(K3)=0,TRUE,),)</formula>
    </cfRule>
  </conditionalFormatting>
  <conditionalFormatting sqref="Y3:Y102">
    <cfRule type="expression" dxfId="52" priority="53">
      <formula>IF(LEN(Y3)&gt;0,NOT(AND(IF(IF(Y3=INT(Y3),0,LEN(Y3)-FIND(".",Y3,1))&lt;4,TRUE,FALSE),Y3&lt;=10000)),FALSE)</formula>
    </cfRule>
  </conditionalFormatting>
  <conditionalFormatting sqref="Z3:Z102">
    <cfRule type="expression" dxfId="51" priority="42">
      <formula>IF(LEN(Z3)&gt;0,NOT(OR(Z3="LB",Z3="OZ",Z3="ML",Z3="GL",Z3="LT",Z3="PT",Z3="QT",Z3="GR",Z3="EA",Z3="PK",Z3="CS",Z3="CT")))</formula>
    </cfRule>
    <cfRule type="expression" dxfId="50" priority="41">
      <formula>IF(LEN($L3)&gt;0,IF(LEN(Z3)=0,TRUE,),)</formula>
    </cfRule>
  </conditionalFormatting>
  <conditionalFormatting sqref="AA3:AA102">
    <cfRule type="expression" dxfId="49" priority="43">
      <formula>IF(LEN(AA3)&gt;0,NOT(AND(IF(IF(AA3=INT(AA3),0,LEN(AA3)-FIND(".",AA3,1))&lt;4,TRUE,FALSE),AA3&lt;=10000)),FALSE)</formula>
    </cfRule>
  </conditionalFormatting>
  <conditionalFormatting sqref="AB3:AB102">
    <cfRule type="expression" dxfId="48" priority="139">
      <formula>IF(LEN(AB3)&gt;0,NOT(OR(AB3="EA",AB3="OZ",AB3="GL",AB3="KG",AB3="LB",AB3="BC",AB3="FW",AB3="LT",AB3="PT",AB3="QT",AB3="SF",AB3="OB",AB3="OP",AB3="LD")))</formula>
    </cfRule>
  </conditionalFormatting>
  <conditionalFormatting sqref="AC3:AD102">
    <cfRule type="cellIs" dxfId="47" priority="137" operator="greaterThan">
      <formula>9999</formula>
    </cfRule>
  </conditionalFormatting>
  <conditionalFormatting sqref="AC3:AG102 G3:G102 V3:W102 BA3:BA102">
    <cfRule type="expression" dxfId="46" priority="81">
      <formula>IF(LEN($L3)&gt;0,IF(LEN(G3)=0,TRUE,),)</formula>
    </cfRule>
  </conditionalFormatting>
  <conditionalFormatting sqref="AE3:AE102">
    <cfRule type="expression" dxfId="45" priority="136">
      <formula>IF(LEN(AE3)&gt;0,NOT(OR(AND(LEN(_xlfn.TEXTSPLIT(AE3,","))&lt;=6,ISNUMBER(VALUE(_xlfn.TEXTSPLIT(AE3,",")))),AND(LEN(_xlfn.TEXTSPLIT(AE3,", "))&lt;=6,ISNUMBER(VALUE(_xlfn.TEXTSPLIT(AE3,", ")))),ISNUMBER(SEARCH("NEW",AE3)),AE3="None")),)</formula>
    </cfRule>
  </conditionalFormatting>
  <conditionalFormatting sqref="AE3:AF102">
    <cfRule type="expression" dxfId="44" priority="78">
      <formula>ISNUMBER(SEARCH("NEW",AE3))</formula>
    </cfRule>
  </conditionalFormatting>
  <conditionalFormatting sqref="AF3:AF102">
    <cfRule type="expression" dxfId="43" priority="135">
      <formula>IF(LEN(AF3)&gt;0,NOT(OR(AND(LEN(AF3)=8,ISNUMBER(VALUE(AF3))),ISNUMBER(SEARCH("NEW",AF3)),AF3="None")),)</formula>
    </cfRule>
  </conditionalFormatting>
  <conditionalFormatting sqref="AG3:AG102">
    <cfRule type="expression" dxfId="42" priority="132">
      <formula>IF(LEN(AG3)&gt;0,NOT(OR(AG3="Not GE Brand",AG3="Giant Eagle",AG3="Market District",AG3="Nature's Basket",AG3="Top Care",AG3="True Origin",AG3="GE Exclusive Wines")))</formula>
    </cfRule>
  </conditionalFormatting>
  <conditionalFormatting sqref="AH3:AH102">
    <cfRule type="expression" dxfId="41" priority="30">
      <formula>IF(LEN($L3)&gt;0,IF(LEN(AH3)=0,TRUE,),)</formula>
    </cfRule>
    <cfRule type="expression" dxfId="40" priority="51">
      <formula>IF(LEN(AH3)&gt;0,NOT(OR(AH3="Yes", AH3="No")))</formula>
    </cfRule>
  </conditionalFormatting>
  <conditionalFormatting sqref="AI3:AI102">
    <cfRule type="expression" dxfId="39" priority="38">
      <formula>IF(LEN(AI3)&gt;0,NOT(ISNUMBER(MATCH(AI3,Country,0))))</formula>
    </cfRule>
  </conditionalFormatting>
  <conditionalFormatting sqref="AI3:AK102">
    <cfRule type="expression" dxfId="38" priority="37">
      <formula>IF(LEN($L3)&gt;0,IF(LEN(AI3)=0,TRUE,),)</formula>
    </cfRule>
  </conditionalFormatting>
  <conditionalFormatting sqref="AJ3:AN102">
    <cfRule type="cellIs" dxfId="37" priority="120" operator="greaterThan">
      <formula>9999</formula>
    </cfRule>
  </conditionalFormatting>
  <conditionalFormatting sqref="AO3:AQ102">
    <cfRule type="cellIs" dxfId="36" priority="115" operator="greaterThan">
      <formula>9999.9</formula>
    </cfRule>
    <cfRule type="expression" dxfId="35" priority="114">
      <formula>IF(LEN(AO3)&gt;0,LEN(AO3)-FIND(".",AO3)&gt;1,)</formula>
    </cfRule>
  </conditionalFormatting>
  <conditionalFormatting sqref="AR3:AR102">
    <cfRule type="cellIs" dxfId="34" priority="113" operator="greaterThan">
      <formula>99999.99</formula>
    </cfRule>
    <cfRule type="expression" dxfId="33" priority="112">
      <formula>IF(LEN(AR3)&gt;0,LEN(AR3)-FIND(".",AR3)&gt;2,)</formula>
    </cfRule>
  </conditionalFormatting>
  <conditionalFormatting sqref="AT3:AT102">
    <cfRule type="cellIs" dxfId="32" priority="110" operator="greaterThan">
      <formula>999.99</formula>
    </cfRule>
    <cfRule type="expression" dxfId="31" priority="111">
      <formula>IF(LEN(AT3)&gt;0,LEN(AT3)-FIND(".",AT3)&gt;5,)</formula>
    </cfRule>
  </conditionalFormatting>
  <conditionalFormatting sqref="AU3:AV102">
    <cfRule type="cellIs" dxfId="30" priority="108" operator="greaterThan">
      <formula>9999</formula>
    </cfRule>
  </conditionalFormatting>
  <conditionalFormatting sqref="AW3:AX102 BM3:BM102">
    <cfRule type="cellIs" dxfId="29" priority="104" operator="greaterThan">
      <formula>9999.99</formula>
    </cfRule>
    <cfRule type="expression" dxfId="28" priority="105">
      <formula>IF(LEN(AW3)&gt;0,LEN(AW3)-FIND(".",AW3)&gt;2,)</formula>
    </cfRule>
  </conditionalFormatting>
  <conditionalFormatting sqref="AZ3:AZ102">
    <cfRule type="cellIs" dxfId="27" priority="102" operator="greaterThan">
      <formula>9999.99</formula>
    </cfRule>
  </conditionalFormatting>
  <conditionalFormatting sqref="BA3:BA102">
    <cfRule type="cellIs" dxfId="26" priority="100" operator="greaterThan">
      <formula>99.99</formula>
    </cfRule>
  </conditionalFormatting>
  <conditionalFormatting sqref="BD3:BD102">
    <cfRule type="expression" dxfId="25" priority="99">
      <formula>IF(LEN(BD3)&gt;0,NOT(OR(BD3="None",BD3="OI",BD3="OI &amp; Reflect",BD3="Scanback")))</formula>
    </cfRule>
  </conditionalFormatting>
  <conditionalFormatting sqref="BE3:BE102">
    <cfRule type="expression" dxfId="24" priority="96">
      <formula>IF(LEN(BE3)&gt;0,LEN(BE3)-FIND(".",BE3)&gt;2,)</formula>
    </cfRule>
    <cfRule type="cellIs" dxfId="23" priority="95" operator="greaterThan">
      <formula>9999.99</formula>
    </cfRule>
  </conditionalFormatting>
  <conditionalFormatting sqref="BG3:BG102">
    <cfRule type="expression" dxfId="22" priority="5">
      <formula>IF(LEN(BG3)&gt;0,NOT(OR(AND(LEN(_xlfn.TEXTSPLIT(BG3,","))&lt;=6,ISNUMBER(VALUE(_xlfn.TEXTSPLIT(BG3,",")))),AND(LEN(_xlfn.TEXTSPLIT(BG3,", "))&lt;=6,ISNUMBER(VALUE(_xlfn.TEXTSPLIT(BG3,", ")))),ISNUMBER(SEARCH("NEW",BG3)),BG3="None")),)</formula>
    </cfRule>
    <cfRule type="expression" dxfId="21" priority="3">
      <formula>ISNUMBER(SEARCH("NEW",BG3))</formula>
    </cfRule>
  </conditionalFormatting>
  <conditionalFormatting sqref="BH3:BH102">
    <cfRule type="expression" dxfId="20" priority="4">
      <formula>IF(LEN($L3)&gt;0,IF(LEN(BH3)=0,TRUE,),)</formula>
    </cfRule>
  </conditionalFormatting>
  <conditionalFormatting sqref="BH3:BI102">
    <cfRule type="cellIs" dxfId="19" priority="93" operator="greaterThan">
      <formula>999999</formula>
    </cfRule>
  </conditionalFormatting>
  <conditionalFormatting sqref="BJ3:BJ102">
    <cfRule type="expression" dxfId="18" priority="91">
      <formula>IF(LEN(BJ3)&gt;0,BJ3-TODAY()&lt;0,)</formula>
    </cfRule>
    <cfRule type="expression" dxfId="17" priority="90">
      <formula>IF(LEN(BJ3)&gt;0,NOT(ISNUMBER(BJ3)),)</formula>
    </cfRule>
  </conditionalFormatting>
  <conditionalFormatting sqref="BK3:BK102">
    <cfRule type="expression" dxfId="16" priority="89">
      <formula>IF(LEN(BK3)&gt;0,NOT(OR(BK3="Layer",BK3="Pallet",BK3="None")))</formula>
    </cfRule>
  </conditionalFormatting>
  <conditionalFormatting sqref="BL3:BL102">
    <cfRule type="cellIs" dxfId="15" priority="88" operator="greaterThan">
      <formula>1000000</formula>
    </cfRule>
  </conditionalFormatting>
  <conditionalFormatting sqref="BN3:BN102">
    <cfRule type="expression" dxfId="14" priority="33">
      <formula>IF(LEN($L3)&gt;0,IF(LEN(BN3)=0,TRUE,),)</formula>
    </cfRule>
    <cfRule type="expression" dxfId="13" priority="49">
      <formula>IF(LEN(BN3)&gt;0,NOT(OR(BN3="Yes", BN3="No")))</formula>
    </cfRule>
  </conditionalFormatting>
  <conditionalFormatting sqref="BO3:BO102">
    <cfRule type="expression" dxfId="12" priority="34">
      <formula>IF(LEN(BO3)&gt;0,NOT(AND(IF(IF(BO3=INT(BO3),0,LEN(BO3)-FIND(".",BO3,1))&lt;3,TRUE,FALSE),BO3&lt;10000)),FALSE)</formula>
    </cfRule>
  </conditionalFormatting>
  <conditionalFormatting sqref="BP3:BP102">
    <cfRule type="expression" dxfId="11" priority="128">
      <formula>LEN(BP3)&gt;2</formula>
    </cfRule>
  </conditionalFormatting>
  <conditionalFormatting sqref="BP3:BQ102">
    <cfRule type="expression" dxfId="10" priority="31">
      <formula>IF(LEN($L3)&gt;0,IF(LEN(BP3)=0,TRUE,),)</formula>
    </cfRule>
  </conditionalFormatting>
  <conditionalFormatting sqref="BQ3:BQ102">
    <cfRule type="expression" dxfId="9" priority="32">
      <formula>IF(LEN(BQ3)&gt;0,NOT(AND(IF(IF(BQ3=INT(BQ3),0,LEN(BQ3)-FIND(".",BQ3,1))&lt;3,TRUE,FALSE),BQ3&lt;10000)),FALSE)</formula>
    </cfRule>
  </conditionalFormatting>
  <conditionalFormatting sqref="BT3:BV102">
    <cfRule type="cellIs" dxfId="8" priority="67" operator="greaterThan">
      <formula>99999.99</formula>
    </cfRule>
  </conditionalFormatting>
  <conditionalFormatting sqref="BT3:BZ102">
    <cfRule type="expression" dxfId="7" priority="57">
      <formula>IF(LEN(BT3)&gt;0,LEN(BT3)-FIND(".",BT3)&gt;2,)</formula>
    </cfRule>
  </conditionalFormatting>
  <conditionalFormatting sqref="BT3:CA102">
    <cfRule type="expression" dxfId="6" priority="54">
      <formula>IF(LEN($L3)&gt;0,IF(LEN(BT3)=0,TRUE,),)</formula>
    </cfRule>
  </conditionalFormatting>
  <conditionalFormatting sqref="BW3:BW102">
    <cfRule type="cellIs" dxfId="5" priority="61" operator="greaterThan">
      <formula>9999999.99</formula>
    </cfRule>
  </conditionalFormatting>
  <conditionalFormatting sqref="BX3:BZ102">
    <cfRule type="cellIs" dxfId="4" priority="58" operator="greaterThan">
      <formula>99999.99</formula>
    </cfRule>
  </conditionalFormatting>
  <conditionalFormatting sqref="CA3:CA102">
    <cfRule type="cellIs" dxfId="3" priority="55" operator="greaterThan">
      <formula>9999</formula>
    </cfRule>
  </conditionalFormatting>
  <conditionalFormatting sqref="DQ3:DR102">
    <cfRule type="expression" dxfId="2" priority="2">
      <formula>IF(LEN(DQ3)&gt;0,NOT(AND(IF(IF(DQ3=INT(DQ3),0,LEN(DQ3)-FIND(".",DQ3,1))&lt;3,TRUE,FALSE),DQ3&lt;10000)),FALSE)</formula>
    </cfRule>
  </conditionalFormatting>
  <conditionalFormatting sqref="DS3:DT102">
    <cfRule type="expression" dxfId="1" priority="8">
      <formula>IF(LEN(DS3)&gt;0,DS3-TODAY()&lt;0,)</formula>
    </cfRule>
    <cfRule type="expression" dxfId="0" priority="7">
      <formula>IF(LEN(DS3)&gt;0,NOT(ISNUMBER(DS3)),)</formula>
    </cfRule>
  </conditionalFormatting>
  <dataValidations xWindow="1190" yWindow="508" count="182">
    <dataValidation type="list" allowBlank="1" showInputMessage="1" showErrorMessage="1" sqref="CU3:CU102" xr:uid="{43207BD8-68F2-4A33-9587-DFE8361AE99B}">
      <formula1>"FOB, LTL, TL"</formula1>
    </dataValidation>
    <dataValidation type="whole" operator="lessThanOrEqual" allowBlank="1" showInputMessage="1" showErrorMessage="1" error="Group/Subgroup cannot be longer than 4 digits." sqref="AC4:AD102" xr:uid="{03DFCB7F-2C9B-42F1-BFD0-358F441CA79F}">
      <formula1>9999</formula1>
    </dataValidation>
    <dataValidation type="list" allowBlank="1" showInputMessage="1" showErrorMessage="1" sqref="BD3:BD102" xr:uid="{820ABCA2-34CB-47F2-83B2-8E4FE7375A8F}">
      <formula1>"None, OI, OI &amp; Reflect, Scanback"</formula1>
    </dataValidation>
    <dataValidation type="list" allowBlank="1" showInputMessage="1" showErrorMessage="1" sqref="DF3:DF102" xr:uid="{60BF2E40-C9C4-4A3D-8F45-AB164D00A475}">
      <formula1>"PA, OH, IN, WV, MD"</formula1>
    </dataValidation>
    <dataValidation type="list" allowBlank="1" showInputMessage="1" showErrorMessage="1" sqref="CV3:CX102 CK3:CM102" xr:uid="{E2242511-7168-4859-A48C-2DED81F6D11D}">
      <formula1>"Yes, No"</formula1>
    </dataValidation>
    <dataValidation type="list" allowBlank="1" showInputMessage="1" showErrorMessage="1" sqref="BK3:BK102" xr:uid="{086E3375-BA82-449B-9A41-54220C665AD2}">
      <formula1>"Layer,Pallet,None"</formula1>
    </dataValidation>
    <dataValidation type="list" allowBlank="1" showInputMessage="1" showErrorMessage="1" sqref="E3:E102 BN3:BN102 AH3:AH102" xr:uid="{B33005E5-9FD7-462C-8DEE-4383FFF95B78}">
      <formula1>"Yes,No"</formula1>
    </dataValidation>
    <dataValidation type="list" allowBlank="1" showInputMessage="1" showErrorMessage="1" sqref="D3:D102" xr:uid="{CAAC4CEE-FD21-4372-A0A5-9ABDBAAA5494}">
      <formula1>"Open Stock, Seasonal, In &amp; Out, Supply"</formula1>
    </dataValidation>
    <dataValidation type="list" allowBlank="1" showInputMessage="1" showErrorMessage="1" sqref="C3:C102" xr:uid="{2C18E2BD-F390-47D7-A621-3960DCDDCBF2}">
      <formula1>"New Item, Replacement, Pack Change, Bonus"</formula1>
    </dataValidation>
    <dataValidation type="list" allowBlank="1" showInputMessage="1" showErrorMessage="1" sqref="CZ3:CZ102 K3:K102 H3:H102" xr:uid="{E995751B-DA5C-4423-85E2-482DB745C97A}">
      <formula1>"UPC-A, UPC-E, EAN-8, EAN-13"</formula1>
    </dataValidation>
    <dataValidation type="textLength" operator="equal" allowBlank="1" showInputMessage="1" showErrorMessage="1" errorTitle="GTIN Length Invalid" error="GTIN must be 13 digits._x000a_Do NOT include the check digit." sqref="Q4:Q102" xr:uid="{8A4340F8-8074-4AFE-8E92-6B9F0FD69566}">
      <formula1>13</formula1>
    </dataValidation>
    <dataValidation type="list" allowBlank="1" showInputMessage="1" showErrorMessage="1" sqref="CG3:CG102" xr:uid="{C8FFB413-FED9-4954-B293-FCC24E86DB47}">
      <formula1>"Pack Date, Sell By"</formula1>
    </dataValidation>
    <dataValidation type="list" allowBlank="1" showInputMessage="1" showErrorMessage="1" sqref="CI3:CI102" xr:uid="{58F96CA0-F130-4315-BFFD-C9D086CB2546}">
      <formula1>"Fixed Weight, Catch Weight"</formula1>
    </dataValidation>
    <dataValidation allowBlank="1" showInputMessage="1" showErrorMessage="1" prompt="Select the reason for this item being submitted. Determines whether it is a brand new item or related to an existing item." sqref="C2" xr:uid="{DEADB1CD-2669-4397-B39A-144D288DA29F}"/>
    <dataValidation allowBlank="1" showInputMessage="1" showErrorMessage="1" prompt="Select the product type which best describes the item. Unless otherwise stated, most new items are Open Stock." sqref="D2" xr:uid="{63EF5F5A-162B-4742-96F4-839CDAB8F527}"/>
    <dataValidation allowBlank="1" showInputMessage="1" showErrorMessage="1" prompt="Select whether or not this item is an extension of an existing line of product." sqref="E2" xr:uid="{E015BC35-94A7-4D1E-92D4-0B47371194BA}"/>
    <dataValidation allowBlank="1" showInputMessage="1" showErrorMessage="1" prompt="Enter the WITEM# (Order Code) of the item being replaced, if applicable. This field is mandatory if the 'Reason' field is set to 'Replacement'." sqref="F2" xr:uid="{395767FF-C223-4A01-BB2E-751F0C66EBF5}"/>
    <dataValidation allowBlank="1" showInputMessage="1" showErrorMessage="1" prompt="Type the UPC of the Similar Item. Include leading zeros but DO NOT INCLUDE CHECK DIGIT. The length should match the number in parenthesis:_x000a__x000a_UPC-A = 12 digits (11)_x000a_UPC-E = 8 digits (7)_x000a_EAN-8 = 8 digits (7)_x000a_EAN-13 = 13 digits (12)" sqref="I2" xr:uid="{081AEC68-50B0-4242-AAF5-829477A0D7E0}"/>
    <dataValidation allowBlank="1" showInputMessage="1" showErrorMessage="1" prompt="Select the format of the Unit UPC. This determines the expected length of the UPC in the Unit UPC field._x000a__x000a_For additional instructions, check the UPC Formatting section of the Instructions tab._x000a_" sqref="K2" xr:uid="{5507BA21-894B-4931-9F1D-06E2484832C2}"/>
    <dataValidation allowBlank="1" showInputMessage="1" showErrorMessage="1" prompt="Type the UPC of the Unit. Include leading zeros but DO NOT INCLUDE CHECK DIGIT. The length should match the number in parenthesis:_x000a__x000a_UPC-A = 12 digits (11)_x000a_UPC-E = 8 digits (7)_x000a_EAN-8 = 8 digits (7)_x000a_EAN-13 = 13 digits (12)" sqref="L2" xr:uid="{9E3A2B07-85E1-4782-AE28-DA091DEB8BBD}"/>
    <dataValidation allowBlank="1" showInputMessage="1" showErrorMessage="1" prompt="Type the UPC of the Case. Include leading zeros but DO NOT INCLUDE CHECK DIGIT. The length should match the number in parenthesis:_x000a__x000a_UPC-A = 12 digits (11)_x000a_UPC-E = 8 digits (7)_x000a_EAN-8 = 8 digits (7)_x000a_EAN-13 = 13 digits (12)_x000a_GTIN = 14 digits (13)" sqref="O2" xr:uid="{57606D06-57BF-4D13-89B9-D458AC8E582C}"/>
    <dataValidation allowBlank="1" showInputMessage="1" showErrorMessage="1" prompt="Select the format of the Case UPC. This determines the expected length of the UPC in the Case UPC field._x000a__x000a_For additional instructions, check the UPC Formatting section of the Instructions tab._x000a_" sqref="N2" xr:uid="{7264EFB1-0A52-4CA1-B159-4AAC67BE8794}"/>
    <dataValidation allowBlank="1" showInputMessage="1" showErrorMessage="1" prompt="This field automatically calculates the check digit of the Unit UPC." sqref="M2 J2 DB2" xr:uid="{11DE72F9-5F11-4484-B504-BDE45D7645B5}"/>
    <dataValidation allowBlank="1" showInputMessage="1" showErrorMessage="1" prompt="This field automatically calculates the check digit of the Case UPC." sqref="P2" xr:uid="{1B304437-59D5-4919-90F1-3F77EC24F56E}"/>
    <dataValidation allowBlank="1" showInputMessage="1" showErrorMessage="1" prompt="This field automatically calculates the check digit of the GTIN." sqref="R2" xr:uid="{5B2EAC5E-E034-481C-A48C-8A479BF504F7}"/>
    <dataValidation allowBlank="1" showInputMessage="1" showErrorMessage="1" prompt="Type the GTIN of the Case, if applicable. Include leading zeros but DO NOT INCLUDE CHECK DIGIT. The length should always be 13 digits for a GTIN (14 including check digit)." sqref="Q2" xr:uid="{07970BF9-AFBC-4758-9558-F6A08A694E05}"/>
    <dataValidation allowBlank="1" showInputMessage="1" showErrorMessage="1" prompt="Enter the name of the brand of the item._x000a__x000a_Non-system field, used for reference." sqref="S2" xr:uid="{63248A45-37F6-4FA9-8169-27E480A5C402}"/>
    <dataValidation allowBlank="1" showInputMessage="1" showErrorMessage="1" prompt="Enter the description of the Sellable Unit. There is no character limit on this field." sqref="T2" xr:uid="{804DA09B-6EBD-4C10-A047-ADE90984642B}"/>
    <dataValidation allowBlank="1" showInputMessage="1" showErrorMessage="1" prompt="Enter the description of the Sellable Unit, up to 30 characters. Do not enter Pack or Size information." sqref="U2" xr:uid="{87A11DC3-5D3A-461B-90F3-E75067516AEC}"/>
    <dataValidation allowBlank="1" showInputMessage="1" showErrorMessage="1" prompt="Enter the POS (receipt) description of the Sellable Unit, up to 18 characters." sqref="V2" xr:uid="{7C37E098-3A49-4EA7-8F27-7625744DB9F9}"/>
    <dataValidation allowBlank="1" showInputMessage="1" showErrorMessage="1" prompt="Enter line 1 of the shelf tag description of the Sellable Unit, up to 25 characters." sqref="W2" xr:uid="{E5C27043-1A2F-4D95-91A5-8A3B3B0F1296}"/>
    <dataValidation allowBlank="1" showInputMessage="1" showErrorMessage="1" prompt="Enter line 2 of the shelf tag description of the Sellable Unit, if applicable, up to 25 characters." sqref="X2" xr:uid="{D7974741-5D40-46E8-A877-2F0222FA081C}"/>
    <dataValidation allowBlank="1" showInputMessage="1" showErrorMessage="1" prompt="Enter the size of the sellable unit. This field will be paired with the Unit of Measure field." sqref="Y2" xr:uid="{DE19171F-1009-4C76-9171-DCE458A59C75}"/>
    <dataValidation allowBlank="1" showInputMessage="1" showErrorMessage="1" prompt="Select the Unit of Measure of the sellable unit. This field will be paired with the Size field." sqref="Z2" xr:uid="{0C10D791-F95F-434D-91AC-6044FDD725D5}"/>
    <dataValidation allowBlank="1" showInputMessage="1" showErrorMessage="1" prompt="Enter the 4 digit group code of the sellable unit." sqref="AC2" xr:uid="{2BD75DE0-7FF2-494A-8E9C-CF5C6F34DCC2}"/>
    <dataValidation allowBlank="1" showInputMessage="1" showErrorMessage="1" prompt="Enter the 4 digit subgroup code of the sellable unit." sqref="AD2" xr:uid="{2F7FB037-878D-4192-9F0A-21FDE9E8B000}"/>
    <dataValidation allowBlank="1" showInputMessage="1" showErrorMessage="1" prompt="Enter the 6-digit family code of the sellable unit. Type 'New' if the item requires a new family. Type 'None' if the item does not require a family._x000a__x000a_If 'New', additional notes or numbers can be included for instructions. Ex: 'New 1', 'New 2'" sqref="AE2" xr:uid="{8508B961-23B8-472A-8508-91C6613D36E6}"/>
    <dataValidation allowBlank="1" showInputMessage="1" showErrorMessage="1" prompt="Enter the 8-digit aggregate ID of the sellable unit. Type 'New' if the item requires a new aggregate, or 'None' if the item requires no aggregate (one-off item)._x000a__x000a_If 'New', additional notes or numbers can be included for instructions. Ex: 'New 1', 'New 2'" sqref="AF2" xr:uid="{50BEC4D7-5E6B-41D2-805B-FBD998CE6F39}"/>
    <dataValidation allowBlank="1" showInputMessage="1" showErrorMessage="1" prompt="Select whether or not the item belongs to one of Giant Eagle's Own Brands." sqref="AG2" xr:uid="{3C6CC60B-57C8-4100-982F-CC744683B270}"/>
    <dataValidation allowBlank="1" showInputMessage="1" showErrorMessage="1" prompt="Enter the number of sellable units within the shipper._x000a__x000a_Total quantity must add up to the Shipper Quantity field on the Shipper tab." sqref="AJ2" xr:uid="{BA2DC9F2-DFE5-4C40-8FC6-82E9B8830C63}"/>
    <dataValidation allowBlank="1" showInputMessage="1" showErrorMessage="1" prompt="Enter the number of sellable units within the pack or case which will be delivered to Giant Eagle." sqref="AK2" xr:uid="{F7C5CCD1-8B10-4B3B-A1C8-B41210550D57}"/>
    <dataValidation allowBlank="1" showInputMessage="1" showErrorMessage="1" prompt="Enter the number of sellable units within an inner pack, if applicable." sqref="AL2" xr:uid="{2983016A-ED87-4C72-A997-64DBF3A7DAD4}"/>
    <dataValidation allowBlank="1" showInputMessage="1" showErrorMessage="1" prompt="Enter the Minimum Order Quantity of the sellable unit. For each order, the store will receive at least the number of units defined by the MOQ. If there is no MOQ, enter 0._x000a__x000a_Items with MOQ will be set up with a Case UOM of 'EA' in HQ." sqref="AM2" xr:uid="{7FD98B2C-870A-4527-88F7-30E950683D5D}"/>
    <dataValidation allowBlank="1" showInputMessage="1" showErrorMessage="1" prompt="Enter the Minimum Production Quantity of the sellable unit, if applicable." sqref="AN2" xr:uid="{8395D9B5-2943-4965-9C0C-6511EB17DB66}"/>
    <dataValidation allowBlank="1" showInputMessage="1" showErrorMessage="1" prompt="Enter the length/depth of the case in inches._x000a__x000a_Dimensions cannot exceed 9999.9&quot; with a max of 1 decimal place._x000a__x000a_This is a system limitation, please round as needed." sqref="AO2" xr:uid="{2C26159B-3715-4894-A24A-11403448095E}"/>
    <dataValidation allowBlank="1" showInputMessage="1" showErrorMessage="1" prompt="Enter the width of the case in inches._x000a__x000a_Dimensions cannot exceed 9999.9&quot; with a max of 1 decimal place._x000a__x000a_This is a system limitation, please round as needed." sqref="AP2" xr:uid="{F76227F7-36AE-43E2-B2AA-2A7959BA8542}"/>
    <dataValidation allowBlank="1" showInputMessage="1" showErrorMessage="1" prompt="Enter the height of the case in inches._x000a__x000a_Dimensions cannot exceed 9999.9&quot; with a max of 1 decimal place._x000a__x000a_This is a system limitation, please round as needed." sqref="AQ2" xr:uid="{044064E0-173B-495C-B8A7-A9E5C6B93A12}"/>
    <dataValidation allowBlank="1" showInputMessage="1" showErrorMessage="1" prompt="Enter the weight of the case in pounds._x000a__x000a_Dimensions cannot exceed 99999.99&quot; with a max of 2 decimal places._x000a__x000a_This is a system limitation, please round as needed." sqref="AR2" xr:uid="{2BB89350-8D28-4C78-8FD8-D498D176B437}"/>
    <dataValidation allowBlank="1" showInputMessage="1" showErrorMessage="1" prompt="This field automatically calculates volume based on the dimensions of the case." sqref="AS2" xr:uid="{C22904F9-CB14-437B-A963-8883C0182CF6}"/>
    <dataValidation allowBlank="1" showInputMessage="1" showErrorMessage="1" prompt="Enter the cube adjusted weight of the case, if applicable." sqref="AT2" xr:uid="{C2CF2F8C-0050-49CE-A10A-05FD3F513278}"/>
    <dataValidation allowBlank="1" showInputMessage="1" showErrorMessage="1" prompt="AKA 'Ti' or 'Horizontal Pallet Dimension'. Enter the number of cases in a layer of a full pallet of product." sqref="AU2" xr:uid="{3D74F17E-D768-46FE-B27D-6F4D665A9F8F}"/>
    <dataValidation allowBlank="1" showInputMessage="1" showErrorMessage="1" prompt="AKA 'Hi' or 'Vertical Pallet Dimension'. Enter the number of layers in a full pallet of product." sqref="AV2" xr:uid="{40899321-6591-4EEF-9392-A9DE7E0F56A1}"/>
    <dataValidation allowBlank="1" showInputMessage="1" showErrorMessage="1" prompt="Enter the cost of a single sellable unit within the shipper._x000a__x000a_Total cost times quantity must add up to the Shipper Cost field on the Shipper tab." sqref="AW2" xr:uid="{1E6E4608-0C91-49FE-A2B6-ECD3F05EF1E4}"/>
    <dataValidation allowBlank="1" showInputMessage="1" showErrorMessage="1" prompt="Enter the total list cost of the case of sellable products._x000a__x000a_If item has no MOQ, the item will be set up with CASE COST._x000a__x000a_If item has an MOQ, the item will be set up with UNIT COST." sqref="AX2" xr:uid="{18DA2123-9D14-49EB-A3A3-25ED84567A20}"/>
    <dataValidation allowBlank="1" showInputMessage="1" showErrorMessage="1" prompt="This field automatically calculates the cost of a single sellable unit based on the pack/case quantity and cost." sqref="AY2" xr:uid="{45A05BD0-AF7E-491B-A7CB-8BE690AEBD25}"/>
    <dataValidation allowBlank="1" showInputMessage="1" showErrorMessage="1" prompt="Enter the everyday allowance applied to the unit cost as an Off Invoice (OI) or Scanback, if applicable._x000a__x000a_Used for Margin Calculations." sqref="AZ2" xr:uid="{23FFEA31-EB8D-4233-8C54-5E53AA8CC410}"/>
    <dataValidation allowBlank="1" showInputMessage="1" showErrorMessage="1" prompt="Enter the wholesale margin % of the sellable unit." sqref="BA2" xr:uid="{7A7AC29A-7B00-434D-AC2B-3952CBB05BD6}"/>
    <dataValidation allowBlank="1" showInputMessage="1" showErrorMessage="1" prompt="AKA 'Net Sell' or 'Store Cost'. This field automatically calculates the sell cost based on shipper unit cost and wholesale margin." sqref="BB2" xr:uid="{EB95A3E3-FC32-4C64-8074-6DCC4EA22F3D}"/>
    <dataValidation allowBlank="1" showInputMessage="1" showErrorMessage="1" prompt="AKA 'Net Sell' or 'Store Cost'. This field automatically calculates the sell cost based on unit cost and wholesale margin." sqref="BC2" xr:uid="{6A18F4B8-6A05-4381-8BCD-8E9D192CB6C9}"/>
    <dataValidation allowBlank="1" showInputMessage="1" showErrorMessage="1" prompt="Select the allowance type of the sellable unit, if applicable._x000a__x000a_Used for Margin Calcuations." sqref="BD2" xr:uid="{7A231B0A-2016-4E95-882F-3BBA2789B93E}"/>
    <dataValidation allowBlank="1" showInputMessage="1" showErrorMessage="1" prompt="Enter the reflect amount of the sellable unit, if applicable._x000a__x000a_Used for Margin Calculations." sqref="BE2" xr:uid="{E6E94D81-BCA4-4345-A01E-ED8749B46241}"/>
    <dataValidation allowBlank="1" showInputMessage="1" showErrorMessage="1" prompt="Enter the 6-digit cost link code of the sellable unit. Type 'New' if the item requires a new cost link. Type 'None' if the item does not require a cost link._x000a__x000a_If 'New', additional notes or numbers can be included for instructions. Ex: 'New 1', 'New 2'" sqref="BG2" xr:uid="{AFD35140-11E3-4AF9-8FFF-00D7E0E89043}"/>
    <dataValidation allowBlank="1" showInputMessage="1" showErrorMessage="1" prompt="Enter the expected weekly shipments from warehouse to stores." sqref="BH2" xr:uid="{AF83BB8A-0B26-425A-9068-25BF365385D8}"/>
    <dataValidation allowBlank="1" showInputMessage="1" showErrorMessage="1" prompt="AKA 'Days Guaranteed Upon Arrival'. Enter the guaranteed shelf life (in days) upon delivery to the GE warehouse._x000a__x000a_Max of 365 days._x000a__x000a_Used along with 'Days Warning' (Perishable field) to calculate BICEPS 02 Shelf Life, which is fed to HQ." sqref="BI2" xr:uid="{06A6B5C2-6C1F-4077-ACC4-CD845EB69FE4}"/>
    <dataValidation allowBlank="1" showInputMessage="1" showErrorMessage="1" prompt="Enter the date the item can first be shipped to the GE warehouse. Must be a future date in MM/DD/YYYY format." sqref="BJ2" xr:uid="{685E4EAC-5813-44A9-B28A-30BBDD315F47}"/>
    <dataValidation allowBlank="1" showInputMessage="1" showErrorMessage="1" prompt="AKA 'Order Increment'. Select the quantity that the item can be ordered in via PO." sqref="BK2" xr:uid="{1B34F8F0-A3D4-4228-84C0-C497B5E8C790}"/>
    <dataValidation allowBlank="1" showInputMessage="1" showErrorMessage="1" prompt="Enter the amount that will be provided as a slotting fee, if applicable." sqref="BL2" xr:uid="{ACD02FF7-C0EA-4C50-AAF9-8F1EF1A3EEEA}"/>
    <dataValidation allowBlank="1" showInputMessage="1" showErrorMessage="1" prompt="Enter the suggested retail price of the sellable unit." sqref="BM2" xr:uid="{945386DD-B8A5-4569-A97A-DADB9BCFC9B0}"/>
    <dataValidation allowBlank="1" showInputMessage="1" showErrorMessage="1" prompt="Enter the quantity of units to be sold at the retail price. Unless otherwise stated, this quantity is usually 1._x000a__x000a_Used in conjunction with Retail Price (ex: 1 for $4.99 or 2 for $6.00)." sqref="BP2" xr:uid="{ABC18547-79F1-4A1E-9D5C-5A9696D1BFC9}"/>
    <dataValidation allowBlank="1" showInputMessage="1" showErrorMessage="1" prompt="Enter the initial retail price that the item will be sold at._x000a__x000a_Used in conjunction with Retail Quantity (ex: 1 for $4.99 or 2 for $6.00)." sqref="BQ2" xr:uid="{B117FE83-5EC8-412B-A979-B4E4B0749D42}"/>
    <dataValidation allowBlank="1" showInputMessage="1" showErrorMessage="1" prompt="Enter the length/depth of the sellable unit in inches._x000a__x000a_Dimensions cannot exceed 99999.99&quot; with a max of 2 decimal places._x000a__x000a_This is a system limitation, please round as needed." sqref="BT2" xr:uid="{9D81D296-DB96-4071-8999-F8439EEF671C}"/>
    <dataValidation allowBlank="1" showInputMessage="1" showErrorMessage="1" prompt="Enter the width of the sellable unit in inches._x000a__x000a_Dimensions cannot exceed 99999.99&quot; with a max of 2 decimal places._x000a__x000a_This is a system limitation, please round as needed." sqref="BU2" xr:uid="{64FFE33C-4F65-411E-909F-4CE082941A40}"/>
    <dataValidation allowBlank="1" showInputMessage="1" showErrorMessage="1" prompt="Enter the height of the sellable unit in inches._x000a__x000a_Dimensions cannot exceed 99999.99&quot; with a max of 2 decimal places._x000a__x000a_This is a system limitation, please round as needed." sqref="BV2" xr:uid="{8A8ED4A0-DD27-474B-829D-ABBEEFAF4D92}"/>
    <dataValidation allowBlank="1" showInputMessage="1" showErrorMessage="1" prompt="Enter the weight of the sellable unit in pounds._x000a__x000a_Unit Weight cannot exceed 9,999,999.99 lbs with a max of 2 decimal places._x000a__x000a_This is a system limitation, please round as needed." sqref="BW2" xr:uid="{615E93FA-FB19-4002-A0DD-B9159F989BAD}"/>
    <dataValidation allowBlank="1" showInputMessage="1" showErrorMessage="1" prompt="Enter the length/depth of the tray in inches._x000a__x000a_Dimensions cannot exceed 99999.99&quot; with a max of 2 decimal places._x000a__x000a_This is a system limitation, please round as needed." sqref="BX2" xr:uid="{4DD02F25-87BF-4914-A79D-588199CCB34B}"/>
    <dataValidation allowBlank="1" showInputMessage="1" showErrorMessage="1" prompt="Enter the width of the tray in inches._x000a__x000a_Dimensions cannot exceed 99999.99&quot; with a max of 2 decimal places._x000a__x000a_This is a system limitation, please round as needed." sqref="BY2" xr:uid="{95A072DA-3DAC-43FB-BFA5-6F71BDB3BBFA}"/>
    <dataValidation allowBlank="1" showInputMessage="1" showErrorMessage="1" prompt="Enter the height of the tray in inches._x000a__x000a_Dimensions cannot exceed 99999.99&quot; with a max of 2 decimal places._x000a__x000a_This is a system limitation, please round as needed." sqref="BZ2" xr:uid="{3C0CE36E-B132-4A4E-8426-E2D07EF0AE3C}"/>
    <dataValidation allowBlank="1" showInputMessage="1" showErrorMessage="1" prompt="Enter the number of sellable units in the tray._x000a__x000a_Must be a whole number." sqref="CA2" xr:uid="{E9D382C3-2BBE-4618-864C-C487845C5080}"/>
    <dataValidation allowBlank="1" showInputMessage="1" showErrorMessage="1" prompt="Enter any notes pertaining to the sellable unit." sqref="DU2" xr:uid="{73D31132-5587-4362-82CE-92697363A247}"/>
    <dataValidation allowBlank="1" showInputMessage="1" showErrorMessage="1" prompt="Item Number in the manufacturer's systems for reference. Normally corresponds to last 5-6 digits of the Case UPC/GTIN." sqref="CB2" xr:uid="{E793B2AD-ABF4-4D98-9558-9B8BF3048547}"/>
    <dataValidation allowBlank="1" showInputMessage="1" showErrorMessage="1" prompt="The guaranteed shelf life (in days) after being packed by the manufacturer." sqref="CC2" xr:uid="{8A08E435-B42A-4381-A5E2-EB0028310D39}"/>
    <dataValidation allowBlank="1" showInputMessage="1" showErrorMessage="1" prompt="The guaranteed shelf life (in days) after arriving at the GE warehouse._x000a__x000a_Based on the 'Shelf Life' field on the Universal Item Fields section of the Item tab." sqref="CD2" xr:uid="{B0ED3840-AD18-42DD-A469-392EB31ABF6B}"/>
    <dataValidation allowBlank="1" showInputMessage="1" showErrorMessage="1" prompt="Enter the days warning for the sellable unit._x000a__x000a_Used to calculate BICEPS 02 Shelf Life value which feeds to HQ. Shelf Life (Days Guaranteed Upon Arrival) minus Days Warning equals BICEPS 02 Shelf Life." sqref="CE2" xr:uid="{4E24588C-3240-4819-A7C0-39FDF5331DCD}"/>
    <dataValidation allowBlank="1" showInputMessage="1" showErrorMessage="1" prompt="This field automatically calculates the BICEPS 02 Shelf Life based on the Days Guaranteed Upon Arrival minus Days Warning." sqref="CF2" xr:uid="{A4478D33-F247-43A2-AA71-2B4D3E24130F}"/>
    <dataValidation allowBlank="1" showInputMessage="1" showErrorMessage="1" prompt="Select whether the item is Pack Date or Sell By." sqref="CG2" xr:uid="{EA5396E9-64F1-4038-A425-5CBB31E8297E}"/>
    <dataValidation allowBlank="1" showInputMessage="1" showErrorMessage="1" prompt="Select whether the item is Fixed or Catch Weight." sqref="CI2" xr:uid="{A2DA57AF-1F20-4290-ADF8-A016149251CD}"/>
    <dataValidation allowBlank="1" showInputMessage="1" showErrorMessage="1" prompt="Enter the Retail Shelf Life of the sellable unit. This field is used in Retail Pricing." sqref="CH2" xr:uid="{F6A8AADB-73B1-40B8-B71F-A2EFB0ECBBE1}"/>
    <dataValidation allowBlank="1" showInputMessage="1" showErrorMessage="1" prompt="Enter the percentage of juice that this product contains." sqref="CJ2" xr:uid="{681F38F2-E2AD-45A5-A07B-883305DA5A58}"/>
    <dataValidation allowBlank="1" showInputMessage="1" showErrorMessage="1" prompt="Select whether or not the item is Gluten Free." sqref="CK2" xr:uid="{4F9E6EED-706D-4F8A-B2B6-B07B7CE7CB66}"/>
    <dataValidation allowBlank="1" showInputMessage="1" showErrorMessage="1" prompt="Select whether or not the item is WIC Eligible. Field not required for any LOB except Produce._x000a__x000a_Non-system field, used for reference." sqref="CL2" xr:uid="{C94CC59C-07A6-46D6-A31E-4DE1E2801BE4}"/>
    <dataValidation allowBlank="1" showInputMessage="1" showErrorMessage="1" prompt="Select whether or not the item is Foodstamp Eligible._x000a__x000a_Non-system field, used for reference." sqref="CM2" xr:uid="{DFE48ABC-AD0C-4C28-A730-1CA186DB3804}"/>
    <dataValidation allowBlank="1" showInputMessage="1" showErrorMessage="1" prompt="Enter the leaker allowance for the sellable unit." sqref="CN2" xr:uid="{0FA3CB2F-8605-4740-862F-0403A0443527}"/>
    <dataValidation allowBlank="1" showInputMessage="1" showErrorMessage="1" prompt="Enter the PLU of the sellable unit, if applicable." sqref="CO2" xr:uid="{871EE55D-1DBD-41E6-A616-A4B265B7896F}"/>
    <dataValidation allowBlank="1" showInputMessage="1" showErrorMessage="1" prompt="Enter the tare of the sellable unit, if applicable." sqref="CQ2" xr:uid="{AB27AE71-5866-4D79-A3D3-8B21BED0F259}"/>
    <dataValidation allowBlank="1" showInputMessage="1" showErrorMessage="1" prompt="Enter the tare code of the sellable unit, if applicable." sqref="CP2" xr:uid="{949AD220-EFEF-4664-A590-9AB4BBAD7329}"/>
    <dataValidation allowBlank="1" showInputMessage="1" showErrorMessage="1" prompt="Enter the tray size of the sellable unit, if applicable." sqref="CR2" xr:uid="{0425D759-9AE2-401A-A7EB-38B5E13AF041}"/>
    <dataValidation allowBlank="1" showInputMessage="1" showErrorMessage="1" prompt="Enter the wrapped tare of the sellable unit, if applicable." sqref="CS2" xr:uid="{9FFEE7F0-B6E6-4344-93AF-BB7C4E917F90}"/>
    <dataValidation allowBlank="1" showInputMessage="1" showErrorMessage="1" prompt="Enter the unwrapped tare of the sellable unit, if applicable." sqref="CT2" xr:uid="{F6EC3E90-1C56-4939-ADDF-F5486D60493F}"/>
    <dataValidation allowBlank="1" showInputMessage="1" showErrorMessage="1" prompt="Select the cost type of the sellable unit, if applicable._x000a_FOB = Freight on Board_x000a_LTL = Light Truckload_x000a_TL = Truckload" sqref="CU2" xr:uid="{0642E02C-B1BA-4313-AA9C-5AD0E01317C3}"/>
    <dataValidation allowBlank="1" showInputMessage="1" showErrorMessage="1" prompt="Select whether or not the item is Distro Only." sqref="CV2" xr:uid="{73E74A11-78F8-4BB9-921E-FFDEC3A6F8A3}"/>
    <dataValidation allowBlank="1" showInputMessage="1" showErrorMessage="1" prompt="Select whether or not the item needs added to the Order Book." sqref="CW2" xr:uid="{29DE7EA5-794E-4158-8F60-1B42A1F79117}"/>
    <dataValidation allowBlank="1" showInputMessage="1" showErrorMessage="1" prompt="Select whether or not the item is donation eligible." sqref="CX2" xr:uid="{0FBBC439-FBF0-4A3C-8515-2221CEA1590B}"/>
    <dataValidation allowBlank="1" showInputMessage="1" showErrorMessage="1" prompt="Enter the MSAI description of the sellable unit." sqref="CY2" xr:uid="{7DD3CA14-7D5E-4677-9465-25C353989C53}"/>
    <dataValidation allowBlank="1" showInputMessage="1" showErrorMessage="1" prompt="Enter the UPC of the NEI." sqref="DA2" xr:uid="{AA5E9032-30B2-4B32-8377-4D5B0509226F}"/>
    <dataValidation allowBlank="1" showInputMessage="1" showErrorMessage="1" prompt="Enter the size of the NEI." sqref="DC2" xr:uid="{AFCC3216-73BB-4754-9A49-673060F7712B}"/>
    <dataValidation allowBlank="1" showInputMessage="1" showErrorMessage="1" prompt="Enter the UOM of the NEI." sqref="DD2" xr:uid="{03488C41-7B3D-4B52-91BA-D358FB4A167F}"/>
    <dataValidation allowBlank="1" showInputMessage="1" showErrorMessage="1" prompt="Enter the cost of the NEI." sqref="DE2" xr:uid="{9DF6184C-BB47-4DB2-9806-46A2461EF35C}"/>
    <dataValidation allowBlank="1" showInputMessage="1" showErrorMessage="1" prompt="Enter the Giant Eagle retail price of the NEI." sqref="DM2" xr:uid="{6E7F6BB7-8AA8-483F-B71D-4F80EBE5933F}"/>
    <dataValidation allowBlank="1" showInputMessage="1" showErrorMessage="1" prompt="Enter the GetGo retail price of the NEI." sqref="DN2" xr:uid="{794B327D-DF7F-4D44-841C-44CCE61D1A22}"/>
    <dataValidation type="textLength" operator="equal" showInputMessage="1" showErrorMessage="1" errorTitle="UPC Length Invalid" error="Please select a UPC Format. UPC length much match the selected format._x000a_Do NOT include the check digit._x000a_UPC-A = 11_x000a_UPC-E = 7_x000a_EAN-8 = 7_x000a_EAN-13 = 12" sqref="DA3:DA102 L3:L102 I3:I102" xr:uid="{5E9ADA7B-86DF-408F-AD81-A423185A4389}">
      <formula1>IF(H3="UPC-A",11,IF(H3="UPC-E",7,IF(H3="EAN-8",7,IF(H3="EAN-13",12,0))))</formula1>
    </dataValidation>
    <dataValidation type="textLength" operator="lessThanOrEqual" showInputMessage="1" showErrorMessage="1" error="This field should only be filled out if 'Reason' is listed as 'Replacement'. Please use the 6 digit WITEM#." sqref="F5:F102" xr:uid="{FED8C35A-356F-40AA-A130-F77B3536D4CA}">
      <formula1>IF(C5="Replacement",6,0)</formula1>
    </dataValidation>
    <dataValidation type="textLength" operator="lessThanOrEqual" allowBlank="1" showInputMessage="1" showErrorMessage="1" error="Item Description must be 30 characters or less." sqref="U3:U102" xr:uid="{F421514F-1DFF-4D7B-B6C3-E4A882959398}">
      <formula1>30</formula1>
    </dataValidation>
    <dataValidation type="textLength" operator="lessThanOrEqual" allowBlank="1" showInputMessage="1" showErrorMessage="1" error="POS Description must be 18 characters or less." sqref="V3:V102" xr:uid="{5D3F3027-1D90-4563-ADB8-C9A13315A9E9}">
      <formula1>18</formula1>
    </dataValidation>
    <dataValidation type="textLength" operator="lessThanOrEqual" allowBlank="1" showInputMessage="1" showErrorMessage="1" error="Shelf Tag Description must be 25 characters or less." sqref="W3:X102" xr:uid="{53F99E1C-36A1-46F0-B9B6-E7AB74207884}">
      <formula1>25</formula1>
    </dataValidation>
    <dataValidation type="whole" operator="lessThanOrEqual" allowBlank="1" showInputMessage="1" showErrorMessage="1" error="Quantity cannot exceed 10,000," sqref="AJ4:AJ102 AL4:AN102" xr:uid="{A069E179-A2BD-4EB8-9105-D587A0033159}">
      <formula1>9999</formula1>
    </dataValidation>
    <dataValidation type="whole" operator="lessThanOrEqual" allowBlank="1" showInputMessage="1" showErrorMessage="1" error="Tie/Tier cannot exceed 10,000." sqref="AU4:AV102" xr:uid="{869C98CB-A443-4D00-9201-409D6F554C4D}">
      <formula1>9999</formula1>
    </dataValidation>
    <dataValidation type="decimal" operator="lessThanOrEqual" allowBlank="1" showInputMessage="1" showErrorMessage="1" error="Wholesale Margin cannot exceed 99.99." sqref="BA3:BA102" xr:uid="{DC8EC2C2-8C01-462A-8B1B-695CCCE48DB8}">
      <formula1>99.99</formula1>
    </dataValidation>
    <dataValidation type="decimal" operator="lessThanOrEqual" allowBlank="1" showInputMessage="1" showErrorMessage="1" error="Value cannot exceed $10,000." sqref="AW4:AW102" xr:uid="{34B639C6-7C07-4C20-8D47-38C42620DAE7}">
      <formula1>9999.99</formula1>
    </dataValidation>
    <dataValidation type="whole" operator="lessThanOrEqual" allowBlank="1" showInputMessage="1" showErrorMessage="1" error="Value cannot exceed 999,999." sqref="BH4:BH102" xr:uid="{A94A1BDB-A400-4739-B8AF-FD23D34B46CA}">
      <formula1>999999</formula1>
    </dataValidation>
    <dataValidation type="whole" operator="lessThanOrEqual" allowBlank="1" showInputMessage="1" showErrorMessage="1" error="Quantity must be less than 100." sqref="BP4:BP102" xr:uid="{E00F396B-804A-4D70-9BD5-3210D199772C}">
      <formula1>99</formula1>
    </dataValidation>
    <dataValidation type="whole" operator="lessThanOrEqual" allowBlank="1" showInputMessage="1" showErrorMessage="1" error="Manufacturer # must be 6 digits or less." sqref="CB3:CB102" xr:uid="{7DFD8147-036B-459A-B654-0DE194378625}">
      <formula1>999999</formula1>
    </dataValidation>
    <dataValidation type="textLength" operator="lessThanOrEqual" allowBlank="1" showInputMessage="1" showErrorMessage="1" error="PLU must be 14 digits or less." sqref="CO3:CO102" xr:uid="{57593154-BF6E-4002-9E69-485D9B6EA85D}">
      <formula1>14</formula1>
    </dataValidation>
    <dataValidation type="whole" operator="lessThanOrEqual" allowBlank="1" showInputMessage="1" showErrorMessage="1" error="Code must be 4 digits or less." sqref="CP3:CQ102" xr:uid="{236204FD-2529-4D8B-BEFE-61159B1D81A9}">
      <formula1>9999</formula1>
    </dataValidation>
    <dataValidation type="decimal" operator="lessThanOrEqual" allowBlank="1" showInputMessage="1" showErrorMessage="1" error="Value cannot exceed $9999.99." sqref="BE3:BE102" xr:uid="{83DE90EC-F773-4513-BAD4-559162EB1AA4}">
      <formula1>9999.99</formula1>
    </dataValidation>
    <dataValidation type="whole" operator="lessThanOrEqual" allowBlank="1" showInputMessage="1" showErrorMessage="1" error="Field must contain a number._x000a__x000a_Value cannot exceed 999,999." sqref="BH3" xr:uid="{2C201BC3-9129-4F6D-90F5-31A88DAEF14C}">
      <formula1>999999</formula1>
    </dataValidation>
    <dataValidation type="decimal" operator="lessThanOrEqual" allowBlank="1" showInputMessage="1" showErrorMessage="1" error="Value cannot exceed $9,999.99" sqref="BM3:BM102 DM3:DN102 DE3:DE102 BB3:BC102 AW3 AX3:AZ102" xr:uid="{257733AF-16FD-476A-9F22-DE3CE5B9F612}">
      <formula1>9999.99</formula1>
    </dataValidation>
    <dataValidation type="textLength" operator="equal" allowBlank="1" showInputMessage="1" showErrorMessage="1" errorTitle="GTIN Length Invalid" error="Field must contain a number._x000a__x000a_GTIN must be 13 digits._x000a_Do NOT include the check digit." sqref="Q3" xr:uid="{244A99D8-C495-48B6-80BE-120E1D8CA137}">
      <formula1>13</formula1>
    </dataValidation>
    <dataValidation type="textLength" operator="lessThanOrEqual" showInputMessage="1" showErrorMessage="1" error="Field must contain a number._x000a__x000a_This field should only be filled out if 'Reason' is listed as 'Replacement'. Please use the 6 digit WITEM#." sqref="F3:F4" xr:uid="{0235D251-740C-4E09-9002-86D8EAF9FF91}">
      <formula1>IF(C3="Replacement",6,0)</formula1>
    </dataValidation>
    <dataValidation type="whole" operator="lessThanOrEqual" allowBlank="1" showInputMessage="1" showErrorMessage="1" error="Field must contain a number._x000a__x000a_Group/Subgroup cannot be longer than 4 digits." sqref="AC3:AD3" xr:uid="{498716EB-0CA2-4720-B33C-63B060B5FFE8}">
      <formula1>9999</formula1>
    </dataValidation>
    <dataValidation type="whole" operator="lessThanOrEqual" allowBlank="1" showInputMessage="1" showErrorMessage="1" error="Field must contain a number._x000a__x000a_Quantity cannot exceed 9,999," sqref="AJ3 AL3:AN3 AK3:AK102" xr:uid="{D0B1DC9D-1863-4469-ACFE-A12A161726F3}">
      <formula1>9999</formula1>
    </dataValidation>
    <dataValidation type="decimal" operator="lessThanOrEqual" allowBlank="1" showInputMessage="1" showErrorMessage="1" error="CAW cannot exceed 999.99" sqref="AT3:AT102" xr:uid="{4D43F115-BCD5-41C4-BD4A-FF7E864CA630}">
      <formula1>999.99</formula1>
    </dataValidation>
    <dataValidation type="whole" operator="lessThanOrEqual" allowBlank="1" showInputMessage="1" showErrorMessage="1" error="Field must contain a number._x000a__x000a_Tie/Tier cannot exceed 9,999." sqref="AU3:AV3" xr:uid="{C138F9A6-2700-47E5-AF56-B627266BDC69}">
      <formula1>9999</formula1>
    </dataValidation>
    <dataValidation type="whole" operator="lessThanOrEqual" allowBlank="1" showInputMessage="1" showErrorMessage="1" error="Field must contain a number._x000a__x000a_Quantity must be less than 100." sqref="BP3" xr:uid="{A80D9FB5-CAE0-432C-959C-F0C3B07D48F0}">
      <formula1>99</formula1>
    </dataValidation>
    <dataValidation type="custom" allowBlank="1" showInputMessage="1" showErrorMessage="1" error="Date must be in the future and in MM/DD/YYYY format." sqref="BJ3:BJ102 DS3:DT102" xr:uid="{9B25A223-B235-4813-A96A-781013521525}">
      <formula1>IF(BJ3&gt;TODAY(),BJ3,"")</formula1>
    </dataValidation>
    <dataValidation type="decimal" operator="lessThanOrEqual" allowBlank="1" showInputMessage="1" showErrorMessage="1" error="Case Cube cannot exceed 99,999.99999" sqref="AS3:AS102" xr:uid="{E772AC5A-7F54-42BF-956E-685475D9704D}">
      <formula1>99999.99999</formula1>
    </dataValidation>
    <dataValidation type="custom" operator="lessThanOrEqual" allowBlank="1" showInputMessage="1" showErrorMessage="1" error="If item has an Aggregate, enter the 8 digit Aggregate ID._x000a__x000a_If item needs to be in an aggregate, but one does not exist, type 'New'._x000a__x000a_If item does not need to be in an aggregate, type 'None'." sqref="AF3:AF102" xr:uid="{D163BD1A-BB37-476D-A058-B7338E72BCFF}">
      <formula1>OR(AND(LEN(AF3)=8,ISNUMBER(VALUE(AF3))),ISNUMBER(SEARCH("NEW",AF3)),AF3="None")</formula1>
    </dataValidation>
    <dataValidation type="list" allowBlank="1" showInputMessage="1" showErrorMessage="1" sqref="G3:G102" xr:uid="{0BC01688-FF7B-4FFD-8AEF-401EE0B09F86}">
      <formula1>"New, Existing"</formula1>
    </dataValidation>
    <dataValidation allowBlank="1" showInputMessage="1" showErrorMessage="1" prompt="Select the format of the Similar Item UPC. This determines the expected length of the UPC in the Similar Item UPC field._x000a__x000a_For additional instructions, check the UPC Formatting section of the Instructions tab._x000a_" sqref="H2" xr:uid="{D29A1ED7-D214-48DE-A917-928E1E790D2E}"/>
    <dataValidation allowBlank="1" showInputMessage="1" showErrorMessage="1" prompt="Select whether or not this is a new item, or one that is already set up within GE systems._x000a__x000a_New items in will be created in Retail Pricing. Warehouse Shipper Items will be set up as NEIs._x000a__x000a_Existing items will not be re-created, only added to the shipper." sqref="G2" xr:uid="{92E373F9-8702-49D5-926C-C02B8DFC5669}"/>
    <dataValidation type="list" allowBlank="1" showInputMessage="1" showErrorMessage="1" sqref="DD3:DD102" xr:uid="{13FF4501-437E-44F2-984B-EE7DA621015C}">
      <formula1>"LB,OZ,ML,GL,PT,QT,GR,EA,PK,CT"</formula1>
    </dataValidation>
    <dataValidation type="list" allowBlank="1" showInputMessage="1" showErrorMessage="1" sqref="N3:N102" xr:uid="{DE355834-2C41-47BF-9848-C64CA2FF316E}">
      <formula1>"UPC-A, UPC-E, EAN-8, EAN-13,GTIN"</formula1>
    </dataValidation>
    <dataValidation type="textLength" operator="equal" showInputMessage="1" showErrorMessage="1" errorTitle="UPC Length Invalid" error="Please select a UPC Format. UPC length much match the selected format._x000a_Do NOT include the check digit._x000a_UPC-A = 11_x000a_UPC-E = 7_x000a_EAN-8 = 7_x000a_EAN-13 = 12_x000a_GTIN = 13" sqref="O3:O102" xr:uid="{6FBCCE78-27C3-43A1-BEF2-51D90CE7EAB8}">
      <formula1>IF(N3="UPC-A",11,IF(N3="UPC-E",7,IF(N3="EAN-8",7,IF(N3="EAN-13",12,IF(N3="GTIN",13,0)))))</formula1>
    </dataValidation>
    <dataValidation type="decimal" operator="lessThanOrEqual" allowBlank="1" showInputMessage="1" showErrorMessage="1" error="Value cannot exceed $1,000,000.00" sqref="BL3:BL102" xr:uid="{DDE9781F-FFDF-463A-A88D-2C25E037E5C8}">
      <formula1>1000000</formula1>
    </dataValidation>
    <dataValidation type="whole" allowBlank="1" showInputMessage="1" showErrorMessage="1" error="Tray count cannot exceed 9999._x000a__x000a_Must be a whole number." sqref="CA3:CA102" xr:uid="{A2A70B43-4D33-41B6-862E-25A401DE5093}">
      <formula1>0</formula1>
      <formula2>9999</formula2>
    </dataValidation>
    <dataValidation type="custom" allowBlank="1" showInputMessage="1" showErrorMessage="1" error="Family must be a 2-6 digit number. Multiple Families must be separated by commas._x000a__x000a_Type 'New' if the item requires a new family. Type 'None' if the item does not require a family." sqref="AE3:AE102" xr:uid="{C3EFF256-2AF9-4CC5-B488-E070AB57D038}">
      <formula1>OR(AND(LEN(_xlfn.TEXTSPLIT(AE3,","))&lt;=6,ISNUMBER(VALUE(_xlfn.TEXTSPLIT(AE3,",")))),AND(LEN(_xlfn.TEXTSPLIT(AE3,", "))&lt;=6,ISNUMBER(VALUE(_xlfn.TEXTSPLIT(AE3,", ")))),ISNUMBER(SEARCH("NEW",AE3)),AE3="None")</formula1>
    </dataValidation>
    <dataValidation allowBlank="1" showInputMessage="1" showErrorMessage="1" prompt="Calculated based on Unit Cost, Unit Allowance, Wholesale Margin, Sell Cost, Allowance Type, and Reflect (if applicable)." sqref="BF2" xr:uid="{CBFD1285-4FEE-44B1-963E-12EC1C457EB6}"/>
    <dataValidation allowBlank="1" showInputMessage="1" showErrorMessage="1" prompt="Calculated based on Shipper Unit Cost, Retail Quantity, and Retail Price." sqref="BR2" xr:uid="{BE209F1D-28DD-4B96-A172-49CA8752C7FA}"/>
    <dataValidation allowBlank="1" showInputMessage="1" showErrorMessage="1" prompt="Calculated based on Unit Allowance, Sell Cost, Allowance Type, Reflect, Retail Quantity, and Retail Price." sqref="BS2" xr:uid="{E854566D-7EC0-4322-8805-45811C096968}"/>
    <dataValidation allowBlank="1" showInputMessage="1" showErrorMessage="1" prompt="Select the format of the Unit UPC. This determines the expected length of the UPC in the Unit UPC field._x000a__x000a_For additional instructions, check the UPC Formatting section of the Instructions tab." sqref="CZ2" xr:uid="{FACCF298-BBF3-4434-AC76-F2EEB3DB1A31}"/>
    <dataValidation type="custom" operator="lessThanOrEqual" allowBlank="1" showInputMessage="1" showErrorMessage="1" error="Dimensions exceed 99,999.99&quot; with a max of 2 decimal places._x000a__x000a_This is a system limitation, please round as needed." sqref="BT3:BV102 BX3:BZ102" xr:uid="{C760BBC0-7FDE-4B8F-B4BA-4519B39D2091}">
      <formula1>AND(IF(IF(BT3=INT(BT3),0,LEN(BT3)-FIND(".",BT3,1))&lt;3,TRUE,FALSE),BT3&lt;=99999.99)</formula1>
    </dataValidation>
    <dataValidation type="custom" operator="lessThanOrEqual" allowBlank="1" showInputMessage="1" showErrorMessage="1" error="Dimensions cannot exceed 9999.9&quot; with a max of 1 decimal place._x000a__x000a_This is a system limitation, please round as needed." sqref="AO3:AQ102" xr:uid="{305BDED8-9442-4EE6-AA13-256D90667D6B}">
      <formula1>AND(IF(IF(AO3=INT(AO3),0,LEN(AO3)-FIND(".",AO3,1))&lt;2,TRUE,FALSE),AO3&lt;=9999.9)</formula1>
    </dataValidation>
    <dataValidation type="custom" operator="lessThanOrEqual" allowBlank="1" showInputMessage="1" showErrorMessage="1" error="Weight cannot exceed 99,999.99 lbs with a max of 2 decimal places._x000a__x000a_This is a system limitation, please round as needed." sqref="AR3:AR102" xr:uid="{1E2562FD-1696-4EFC-BC9D-322E34F9C5B4}">
      <formula1>AND(IF(IF(AR3=INT(AR3),0,LEN(AR3)-FIND(".",AR3,1))&lt;3,TRUE,FALSE),AR3&lt;=99999.99)</formula1>
    </dataValidation>
    <dataValidation type="custom" operator="lessThanOrEqual" allowBlank="1" showInputMessage="1" showErrorMessage="1" error="Unit Weight cannot exceed 9,999,999.99 lbs with a max of 2 decimal places._x000a__x000a_This is a system limitation, please round as needed." sqref="BW3:BW102" xr:uid="{282D7EF1-BCF2-4163-A09D-4095DC8896C2}">
      <formula1>AND(IF(IF(BW3=INT(BW3),0,LEN(BW3)-FIND(".",BW3,1))&lt;3,TRUE,FALSE),BW3&lt;=9999999.99)</formula1>
    </dataValidation>
    <dataValidation type="custom" operator="lessThanOrEqual" allowBlank="1" showInputMessage="1" showErrorMessage="1" error="Size must be a number with a maximum of 3 decimal places and a limit of 10000." sqref="Y3:Y102 AA3:AA102" xr:uid="{B1591EE4-AB98-4DFE-A2B2-A353647E8384}">
      <formula1>AND(IF(IF(Y3=INT(Y3),0,LEN(Y3)-FIND(".",Y3,1))&lt;4,TRUE,FALSE),Y3&lt;=10000)</formula1>
    </dataValidation>
    <dataValidation type="whole" operator="lessThanOrEqual" allowBlank="1" showInputMessage="1" showErrorMessage="1" error="Shelf Life cannot exceed 365 days." sqref="BI3:BI102" xr:uid="{3479D56A-1EAA-43AA-8A56-15E7066218F6}">
      <formula1>365</formula1>
    </dataValidation>
    <dataValidation type="list" allowBlank="1" showInputMessage="1" showErrorMessage="1" sqref="AG3:AG102" xr:uid="{D6ADF932-CB9D-4D5B-9BAE-8EF4197DC520}">
      <formula1>"Not GE Brand, Giant Eagle, Market District, Nature's Basket, Top Care, True Origin, GE Exclusive Wines"</formula1>
    </dataValidation>
    <dataValidation allowBlank="1" showInputMessage="1" showErrorMessage="1" prompt="Size of the sellable unit to be printed on the Shelf Tag. Overrides Size field for the purposes of tags._x000a__x000a_This field is OPTIONAL. If left blank, Size field will be used." sqref="AA2" xr:uid="{2DE05FC0-8B2A-4BE0-B873-EC2C01FA23F1}"/>
    <dataValidation type="list" allowBlank="1" showInputMessage="1" showErrorMessage="1" sqref="AB3:AB102" xr:uid="{6523F942-6CF4-4FD2-B094-0012F8B63F0E}">
      <formula1>"EA,OZ,GL,KG,LB,BC,FW,LT,PT,QT,SF,OB,OP,LD"</formula1>
    </dataValidation>
    <dataValidation allowBlank="1" showInputMessage="1" showErrorMessage="1" prompt="Unit of Measure of the sellable unit to be printed on the Shelf Tag. Overrides UOM field for the purposes of tags._x000a__x000a_Most tags use EA or OZ unless otherwise specified._x000a__x000a_This field is OPTIONAL. If left blank, UOM field will be used." sqref="AB2" xr:uid="{EA75E626-787D-4AEC-A14A-A067DFB85576}"/>
    <dataValidation allowBlank="1" showInputMessage="1" showErrorMessage="1" prompt="Select whether this item is Eligible for Health Savings Accounts and Flexible Spending Accounts." sqref="AH2" xr:uid="{3FE31189-2C45-4449-8BB3-E28EEBDEBE24}"/>
    <dataValidation allowBlank="1" showInputMessage="1" showErrorMessage="1" prompt="Select whether this item is Pre-Priced. An item with a price printed directly on the package qualifies as being Pre-Priced." sqref="BN2" xr:uid="{EDF953DC-9056-4D1B-8A46-55E3697B6CC4}"/>
    <dataValidation allowBlank="1" showInputMessage="1" showErrorMessage="1" prompt="If the item is Pre-Priced, enter the Retail Price printed on the package." sqref="BO2" xr:uid="{691345F5-C926-424F-9880-8809DB6BEC10}"/>
    <dataValidation type="list" allowBlank="1" showInputMessage="1" showErrorMessage="1" sqref="Z3:Z102" xr:uid="{508710F5-D13B-4DD2-92E5-5CD9A82B3B8B}">
      <formula1>"LB,OZ,ML,GL,LT,PT,QT,GR,EA,PK,CS,CT"</formula1>
    </dataValidation>
    <dataValidation allowBlank="1" showInputMessage="1" showErrorMessage="1" prompt="Enter the Country of Origin for the sellable unit._x000a__x000a_Non-system field, used for reference." sqref="AI2" xr:uid="{9074F87A-82DD-4009-ABAE-50D4EFA7027C}"/>
    <dataValidation type="list" operator="lessThanOrEqual" allowBlank="1" showInputMessage="1" showErrorMessage="1" error="Please select an option from the dropdown list." sqref="AI3:AI102" xr:uid="{419A5FC0-A814-4369-AD29-F8ABDAF5A583}">
      <formula1>Country</formula1>
    </dataValidation>
    <dataValidation type="custom" operator="lessThanOrEqual" allowBlank="1" showInputMessage="1" showErrorMessage="1" error="Pre-Priced Retail must be a number with a maximum of 2 decimal places and a limit of $9999.99" sqref="BO3:BO102" xr:uid="{40031B7B-FC41-4865-BEEA-5243D6FFB10B}">
      <formula1>AND(IF(IF(BO3=INT(BO3),0,LEN(BO3)-FIND(".",BO3,1))&lt;3,TRUE,FALSE),BO3&lt;10000)</formula1>
    </dataValidation>
    <dataValidation type="custom" operator="lessThanOrEqual" allowBlank="1" showInputMessage="1" showErrorMessage="1" error="Retail Price must be a number with a maximum of 2 decimal places and a limit of $9999.99" sqref="BQ3:BQ102" xr:uid="{0C737AD7-82E4-4BEF-85CC-07127ED5E91A}">
      <formula1>AND(IF(IF(BQ3=INT(BQ3),0,LEN(BQ3)-FIND(".",BQ3,1))&lt;3,TRUE,FALSE),BQ3&lt;10000)</formula1>
    </dataValidation>
    <dataValidation type="custom" allowBlank="1" showInputMessage="1" showErrorMessage="1" error="Supplier # must be a 2-6 digit number. Multiple Supplier #'s must be separated by commas." sqref="B3:B102" xr:uid="{89A8FFC2-5310-4127-8B7C-90C0A3B735C8}">
      <formula1>OR(AND(LEN(_xlfn.TEXTSPLIT(B3,","))&lt;=6,ISNUMBER(VALUE(_xlfn.TEXTSPLIT(B3,",")))),AND(LEN(_xlfn.TEXTSPLIT(B3,", "))&lt;=6,ISNUMBER(VALUE(_xlfn.TEXTSPLIT(B3,", ")))))</formula1>
    </dataValidation>
    <dataValidation operator="lessThanOrEqual" allowBlank="1" showInputMessage="1" showErrorMessage="1" error="Supplier Name must be 30 characters or less." sqref="A3:A102" xr:uid="{D9AF2175-ECAF-4C53-ACC5-1B3B7BE01198}"/>
    <dataValidation allowBlank="1" showInputMessage="1" showErrorMessage="1" prompt="Enter the end date of the promotion for the sellable unit, if applicable._x000a__x000a_Non-system field, used for reference." sqref="DT2" xr:uid="{05E5F6C5-A54A-474D-8ED5-4A00A28C26C3}"/>
    <dataValidation type="list" allowBlank="1" showInputMessage="1" showErrorMessage="1" sqref="DO3:DO102" xr:uid="{B5B160CC-429F-4E0E-A574-A4DD0CDC4B8F}">
      <formula1>"(1) 720-1.5 ML, (2) 1.5 LT, (3) 3 L, (4) 4 or 5 L, (5) 300-375 ML, (6) 187 ML, (7) 500 ML, (8) 1 LT, (9) 250 ML"</formula1>
    </dataValidation>
    <dataValidation type="list" allowBlank="1" showInputMessage="1" showErrorMessage="1" sqref="DP3:DP102" xr:uid="{358CFDF7-937B-4B57-9119-2655394B2D1F}">
      <formula1>Cluster</formula1>
    </dataValidation>
    <dataValidation allowBlank="1" showInputMessage="1" showErrorMessage="1" prompt="Select the amount of discount when purchasing multiple bottles of wine, if applicable." sqref="DO2" xr:uid="{F4287A58-3C9C-495C-912A-3C5D819A05C0}"/>
    <dataValidation allowBlank="1" showInputMessage="1" showErrorMessage="1" prompt="Select the Store Cluster to be used for Authorizations in RP._x000a__x000a_Non-system field, used for reference." sqref="DP2" xr:uid="{01982AE8-420E-4453-9EF0-494B1D782C38}"/>
    <dataValidation allowBlank="1" showInputMessage="1" showErrorMessage="1" prompt="Enter the promotional cost of the sellable unit, if applicable._x000a__x000a_Non-system field, used for reference." sqref="DQ2" xr:uid="{026312FC-2F35-4CA4-9483-1DD675372CE1}"/>
    <dataValidation allowBlank="1" showInputMessage="1" showErrorMessage="1" prompt="Enter the promotional price of the sellable unit, if applicable._x000a__x000a_Non-system field, used for reference." sqref="DR2" xr:uid="{814E0168-E17F-4B45-B030-9A1604B7D7D5}"/>
    <dataValidation allowBlank="1" showInputMessage="1" showErrorMessage="1" prompt="Enter the start date of the promotion for the sellable unit, if applicable._x000a__x000a_Non-system field, used for reference." sqref="DS2" xr:uid="{D8722F5A-31A3-4396-A3C2-4C3A8C229AB3}"/>
    <dataValidation type="custom" operator="lessThanOrEqual" allowBlank="1" showInputMessage="1" showErrorMessage="1" error="Promo Price must be a number with a maximum of 2 decimal places and a limit of $9999.99" sqref="DR3:DR102" xr:uid="{FB46C84B-E38A-48B2-BBDF-A1EF7C0C3DEC}">
      <formula1>AND(IF(IF(DR3=INT(DR3),0,LEN(DR3)-FIND(".",DR3,1))&lt;3,TRUE,FALSE),DR3&lt;10000)</formula1>
    </dataValidation>
    <dataValidation allowBlank="1" showInputMessage="1" showErrorMessage="1" prompt="Enter the number of the DSD Supplier(s) for the items within this request. These numbers can be up to 6 digits. If there are multiple supplier numbers, separate by comma." sqref="B2" xr:uid="{19C2A9A4-66D2-4988-B8A5-EEC34C283429}"/>
    <dataValidation allowBlank="1" showInputMessage="1" showErrorMessage="1" prompt="Enter the name of the DSD supplier for the items within this request._x000a__x000a_Non-system field. The actual Supplier Name will be derived from the Supplier #." sqref="A2" xr:uid="{D72997D0-7A1F-48BB-B010-F606D0FECB28}"/>
    <dataValidation type="custom" allowBlank="1" showInputMessage="1" showErrorMessage="1" error="Cost LInk must be a 2-6 digit number. Multiple Cost Links must be separated by commas._x000a__x000a_Type 'New' if the item requires a new Cost Link. Type 'None' if the item does not require a Cost Link." sqref="BG3:BG102" xr:uid="{80BD2161-934F-4ECD-A62E-230BAC7220C9}">
      <formula1>OR(AND(LEN(_xlfn.TEXTSPLIT(BG3,","))&lt;=6,ISNUMBER(VALUE(_xlfn.TEXTSPLIT(BG3,",")))),AND(LEN(_xlfn.TEXTSPLIT(BG3,", "))&lt;=6,ISNUMBER(VALUE(_xlfn.TEXTSPLIT(BG3,", ")))),ISNUMBER(SEARCH("NEW",BG3)),BG3="None")</formula1>
    </dataValidation>
    <dataValidation type="custom" operator="lessThanOrEqual" allowBlank="1" showInputMessage="1" showErrorMessage="1" error="Promo Cost must be a number with a maximum of 2 decimal places and a limit of $9999.99" sqref="DQ3:DQ102" xr:uid="{BC4D5AB2-1971-48C3-A61E-BAF67F19667E}">
      <formula1>AND(IF(IF(DQ3=INT(DQ3),0,LEN(DQ3)-FIND(".",DQ3,1))&lt;3,TRUE,FALSE),DQ3&lt;10000)</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6F6F3-5D1E-4CFF-BA98-E1372D6D16AE}">
  <dimension ref="A1:E104"/>
  <sheetViews>
    <sheetView workbookViewId="0">
      <selection activeCell="A3" sqref="A3"/>
    </sheetView>
  </sheetViews>
  <sheetFormatPr defaultRowHeight="15" x14ac:dyDescent="0.25"/>
  <cols>
    <col min="1" max="1" width="15.7109375" customWidth="1"/>
    <col min="2" max="2" width="30.7109375" customWidth="1"/>
    <col min="3" max="5" width="28.28515625" style="4" customWidth="1"/>
  </cols>
  <sheetData>
    <row r="1" spans="1:5" ht="15.75" thickBot="1" x14ac:dyDescent="0.3">
      <c r="A1" s="169" t="s">
        <v>150</v>
      </c>
      <c r="B1" s="170"/>
      <c r="C1" s="170"/>
      <c r="D1" s="170"/>
      <c r="E1" s="171"/>
    </row>
    <row r="2" spans="1:5" ht="15" customHeight="1" thickBot="1" x14ac:dyDescent="0.3">
      <c r="A2" s="10" t="s">
        <v>266</v>
      </c>
      <c r="B2" s="10" t="s">
        <v>267</v>
      </c>
      <c r="C2" s="10" t="s">
        <v>273</v>
      </c>
      <c r="D2"/>
      <c r="E2"/>
    </row>
    <row r="3" spans="1:5" ht="65.099999999999994" customHeight="1" thickBot="1" x14ac:dyDescent="0.3">
      <c r="A3" s="28" t="str">
        <f>IF(LEN(Shipper!D3)&gt;0,_xlfn.CONCAT(Shipper!D3,Shipper!E3),"")</f>
        <v/>
      </c>
      <c r="B3" s="26" t="str">
        <f>IF(LEN(Shipper!F3)&gt;0,Shipper!F3,"")</f>
        <v/>
      </c>
      <c r="C3" s="27"/>
      <c r="D3"/>
      <c r="E3"/>
    </row>
    <row r="4" spans="1:5" ht="15.75" thickBot="1" x14ac:dyDescent="0.3">
      <c r="A4" s="10" t="s">
        <v>0</v>
      </c>
      <c r="B4" s="10" t="s">
        <v>175</v>
      </c>
      <c r="C4" s="10" t="s">
        <v>274</v>
      </c>
      <c r="D4" s="10" t="s">
        <v>268</v>
      </c>
      <c r="E4" s="10" t="s">
        <v>151</v>
      </c>
    </row>
    <row r="5" spans="1:5" ht="64.900000000000006" customHeight="1" x14ac:dyDescent="0.25">
      <c r="A5" s="28" t="str">
        <f>IF(LEN(Item!L3)&gt;0,_xlfn.CONCAT(Item!L3,Item!M3),"")</f>
        <v/>
      </c>
      <c r="B5" s="26" t="str">
        <f>IF(LEN(Item!T3)&gt;0,Item!T3,"")</f>
        <v/>
      </c>
      <c r="C5" s="27"/>
      <c r="D5" s="27"/>
      <c r="E5" s="29"/>
    </row>
    <row r="6" spans="1:5" ht="64.900000000000006" customHeight="1" x14ac:dyDescent="0.25">
      <c r="A6" s="30" t="str">
        <f>IF(LEN(Item!L4)&gt;0,_xlfn.CONCAT(Item!L4,Item!M4),"")</f>
        <v/>
      </c>
      <c r="B6" s="21" t="str">
        <f>IF(LEN(Item!T4)&gt;0,Item!T4,"")</f>
        <v/>
      </c>
      <c r="C6" s="20"/>
      <c r="D6" s="20"/>
      <c r="E6" s="31"/>
    </row>
    <row r="7" spans="1:5" ht="64.900000000000006" customHeight="1" thickBot="1" x14ac:dyDescent="0.3">
      <c r="A7" s="30" t="str">
        <f>IF(LEN(Item!L5)&gt;0,_xlfn.CONCAT(Item!L5,Item!M5),"")</f>
        <v/>
      </c>
      <c r="B7" s="21" t="str">
        <f>IF(LEN(Item!T5)&gt;0,Item!T5,"")</f>
        <v/>
      </c>
      <c r="C7" s="20"/>
      <c r="D7" s="20"/>
      <c r="E7" s="31"/>
    </row>
    <row r="8" spans="1:5" ht="64.900000000000006" customHeight="1" thickTop="1" thickBot="1" x14ac:dyDescent="0.3">
      <c r="A8" s="30" t="str">
        <f>IF(LEN(Item!L6)&gt;0,_xlfn.CONCAT(Item!L6,Item!M6),"")</f>
        <v/>
      </c>
      <c r="B8" s="21" t="str">
        <f>IF(LEN(Item!T6)&gt;0,Item!T6,"")</f>
        <v/>
      </c>
      <c r="C8" s="19"/>
      <c r="D8" s="19"/>
      <c r="E8" s="32"/>
    </row>
    <row r="9" spans="1:5" ht="64.900000000000006" customHeight="1" thickTop="1" thickBot="1" x14ac:dyDescent="0.3">
      <c r="A9" s="30" t="str">
        <f>IF(LEN(Item!L7)&gt;0,_xlfn.CONCAT(Item!L7,Item!M7),"")</f>
        <v/>
      </c>
      <c r="B9" s="21" t="str">
        <f>IF(LEN(Item!T7)&gt;0,Item!T7,"")</f>
        <v/>
      </c>
      <c r="C9" s="19"/>
      <c r="D9" s="19"/>
      <c r="E9" s="32"/>
    </row>
    <row r="10" spans="1:5" ht="64.900000000000006" customHeight="1" thickTop="1" thickBot="1" x14ac:dyDescent="0.3">
      <c r="A10" s="30" t="str">
        <f>IF(LEN(Item!L8)&gt;0,_xlfn.CONCAT(Item!L8,Item!M8),"")</f>
        <v/>
      </c>
      <c r="B10" s="21" t="str">
        <f>IF(LEN(Item!T8)&gt;0,Item!T8,"")</f>
        <v/>
      </c>
      <c r="C10" s="19"/>
      <c r="D10" s="19"/>
      <c r="E10" s="32"/>
    </row>
    <row r="11" spans="1:5" ht="64.900000000000006" customHeight="1" thickTop="1" thickBot="1" x14ac:dyDescent="0.3">
      <c r="A11" s="30" t="str">
        <f>IF(LEN(Item!L9)&gt;0,_xlfn.CONCAT(Item!L9,Item!M9),"")</f>
        <v/>
      </c>
      <c r="B11" s="21" t="str">
        <f>IF(LEN(Item!T9)&gt;0,Item!T9,"")</f>
        <v/>
      </c>
      <c r="C11" s="19"/>
      <c r="D11" s="19"/>
      <c r="E11" s="32"/>
    </row>
    <row r="12" spans="1:5" ht="64.900000000000006" customHeight="1" thickTop="1" thickBot="1" x14ac:dyDescent="0.3">
      <c r="A12" s="30" t="str">
        <f>IF(LEN(Item!L10)&gt;0,_xlfn.CONCAT(Item!L10,Item!M10),"")</f>
        <v/>
      </c>
      <c r="B12" s="21" t="str">
        <f>IF(LEN(Item!T10)&gt;0,Item!T10,"")</f>
        <v/>
      </c>
      <c r="C12" s="19"/>
      <c r="D12" s="19"/>
      <c r="E12" s="32"/>
    </row>
    <row r="13" spans="1:5" ht="64.900000000000006" customHeight="1" thickTop="1" thickBot="1" x14ac:dyDescent="0.3">
      <c r="A13" s="30" t="str">
        <f>IF(LEN(Item!L11)&gt;0,_xlfn.CONCAT(Item!L11,Item!M11),"")</f>
        <v/>
      </c>
      <c r="B13" s="21" t="str">
        <f>IF(LEN(Item!T11)&gt;0,Item!T11,"")</f>
        <v/>
      </c>
      <c r="C13" s="19"/>
      <c r="D13" s="19"/>
      <c r="E13" s="32"/>
    </row>
    <row r="14" spans="1:5" ht="64.900000000000006" customHeight="1" thickTop="1" thickBot="1" x14ac:dyDescent="0.3">
      <c r="A14" s="30" t="str">
        <f>IF(LEN(Item!L12)&gt;0,_xlfn.CONCAT(Item!L12,Item!M12),"")</f>
        <v/>
      </c>
      <c r="B14" s="21" t="str">
        <f>IF(LEN(Item!T12)&gt;0,Item!T12,"")</f>
        <v/>
      </c>
      <c r="C14" s="19"/>
      <c r="D14" s="19"/>
      <c r="E14" s="32"/>
    </row>
    <row r="15" spans="1:5" ht="64.900000000000006" customHeight="1" thickTop="1" thickBot="1" x14ac:dyDescent="0.3">
      <c r="A15" s="30" t="str">
        <f>IF(LEN(Item!L13)&gt;0,_xlfn.CONCAT(Item!L13,Item!M13),"")</f>
        <v/>
      </c>
      <c r="B15" s="21" t="str">
        <f>IF(LEN(Item!T13)&gt;0,Item!T13,"")</f>
        <v/>
      </c>
      <c r="C15" s="19"/>
      <c r="D15" s="19"/>
      <c r="E15" s="32"/>
    </row>
    <row r="16" spans="1:5" ht="64.900000000000006" customHeight="1" thickTop="1" thickBot="1" x14ac:dyDescent="0.3">
      <c r="A16" s="30" t="str">
        <f>IF(LEN(Item!L14)&gt;0,_xlfn.CONCAT(Item!L14,Item!M14),"")</f>
        <v/>
      </c>
      <c r="B16" s="21" t="str">
        <f>IF(LEN(Item!T14)&gt;0,Item!T14,"")</f>
        <v/>
      </c>
      <c r="C16" s="19"/>
      <c r="D16" s="19"/>
      <c r="E16" s="32"/>
    </row>
    <row r="17" spans="1:5" ht="64.900000000000006" customHeight="1" thickTop="1" thickBot="1" x14ac:dyDescent="0.3">
      <c r="A17" s="30" t="str">
        <f>IF(LEN(Item!L15)&gt;0,_xlfn.CONCAT(Item!L15,Item!M15),"")</f>
        <v/>
      </c>
      <c r="B17" s="21" t="str">
        <f>IF(LEN(Item!T15)&gt;0,Item!T15,"")</f>
        <v/>
      </c>
      <c r="C17" s="19"/>
      <c r="D17" s="19"/>
      <c r="E17" s="32"/>
    </row>
    <row r="18" spans="1:5" ht="64.900000000000006" customHeight="1" thickTop="1" thickBot="1" x14ac:dyDescent="0.3">
      <c r="A18" s="30" t="str">
        <f>IF(LEN(Item!L16)&gt;0,_xlfn.CONCAT(Item!L16,Item!M16),"")</f>
        <v/>
      </c>
      <c r="B18" s="21" t="str">
        <f>IF(LEN(Item!T16)&gt;0,Item!T16,"")</f>
        <v/>
      </c>
      <c r="C18" s="19"/>
      <c r="D18" s="19"/>
      <c r="E18" s="32"/>
    </row>
    <row r="19" spans="1:5" ht="64.900000000000006" customHeight="1" thickTop="1" thickBot="1" x14ac:dyDescent="0.3">
      <c r="A19" s="30" t="str">
        <f>IF(LEN(Item!L17)&gt;0,_xlfn.CONCAT(Item!L17,Item!M17),"")</f>
        <v/>
      </c>
      <c r="B19" s="21" t="str">
        <f>IF(LEN(Item!T17)&gt;0,Item!T17,"")</f>
        <v/>
      </c>
      <c r="C19" s="19"/>
      <c r="D19" s="19"/>
      <c r="E19" s="32"/>
    </row>
    <row r="20" spans="1:5" ht="64.900000000000006" customHeight="1" thickTop="1" thickBot="1" x14ac:dyDescent="0.3">
      <c r="A20" s="30" t="str">
        <f>IF(LEN(Item!L18)&gt;0,_xlfn.CONCAT(Item!L18,Item!M18),"")</f>
        <v/>
      </c>
      <c r="B20" s="21" t="str">
        <f>IF(LEN(Item!T18)&gt;0,Item!T18,"")</f>
        <v/>
      </c>
      <c r="C20" s="19"/>
      <c r="D20" s="19"/>
      <c r="E20" s="32"/>
    </row>
    <row r="21" spans="1:5" ht="64.900000000000006" customHeight="1" thickTop="1" thickBot="1" x14ac:dyDescent="0.3">
      <c r="A21" s="30" t="str">
        <f>IF(LEN(Item!L19)&gt;0,_xlfn.CONCAT(Item!L19,Item!M19),"")</f>
        <v/>
      </c>
      <c r="B21" s="21" t="str">
        <f>IF(LEN(Item!T19)&gt;0,Item!T19,"")</f>
        <v/>
      </c>
      <c r="C21" s="19"/>
      <c r="D21" s="19"/>
      <c r="E21" s="32"/>
    </row>
    <row r="22" spans="1:5" ht="64.900000000000006" customHeight="1" thickTop="1" thickBot="1" x14ac:dyDescent="0.3">
      <c r="A22" s="30" t="str">
        <f>IF(LEN(Item!L20)&gt;0,_xlfn.CONCAT(Item!L20,Item!M20),"")</f>
        <v/>
      </c>
      <c r="B22" s="21" t="str">
        <f>IF(LEN(Item!T20)&gt;0,Item!T20,"")</f>
        <v/>
      </c>
      <c r="C22" s="19"/>
      <c r="D22" s="19"/>
      <c r="E22" s="32"/>
    </row>
    <row r="23" spans="1:5" ht="64.900000000000006" customHeight="1" thickTop="1" thickBot="1" x14ac:dyDescent="0.3">
      <c r="A23" s="30" t="str">
        <f>IF(LEN(Item!L21)&gt;0,_xlfn.CONCAT(Item!L21,Item!M21),"")</f>
        <v/>
      </c>
      <c r="B23" s="21" t="str">
        <f>IF(LEN(Item!T21)&gt;0,Item!T21,"")</f>
        <v/>
      </c>
      <c r="C23" s="19"/>
      <c r="D23" s="19"/>
      <c r="E23" s="32"/>
    </row>
    <row r="24" spans="1:5" ht="64.900000000000006" customHeight="1" thickTop="1" thickBot="1" x14ac:dyDescent="0.3">
      <c r="A24" s="30" t="str">
        <f>IF(LEN(Item!L22)&gt;0,_xlfn.CONCAT(Item!L22,Item!M22),"")</f>
        <v/>
      </c>
      <c r="B24" s="21" t="str">
        <f>IF(LEN(Item!T22)&gt;0,Item!T22,"")</f>
        <v/>
      </c>
      <c r="C24" s="19"/>
      <c r="D24" s="19"/>
      <c r="E24" s="32"/>
    </row>
    <row r="25" spans="1:5" ht="64.900000000000006" customHeight="1" thickTop="1" thickBot="1" x14ac:dyDescent="0.3">
      <c r="A25" s="30" t="str">
        <f>IF(LEN(Item!L23)&gt;0,_xlfn.CONCAT(Item!L23,Item!M23),"")</f>
        <v/>
      </c>
      <c r="B25" s="21" t="str">
        <f>IF(LEN(Item!T23)&gt;0,Item!T23,"")</f>
        <v/>
      </c>
      <c r="C25" s="19"/>
      <c r="D25" s="19"/>
      <c r="E25" s="32"/>
    </row>
    <row r="26" spans="1:5" ht="64.900000000000006" customHeight="1" thickTop="1" thickBot="1" x14ac:dyDescent="0.3">
      <c r="A26" s="30" t="str">
        <f>IF(LEN(Item!L24)&gt;0,_xlfn.CONCAT(Item!L24,Item!M24),"")</f>
        <v/>
      </c>
      <c r="B26" s="21" t="str">
        <f>IF(LEN(Item!T24)&gt;0,Item!T24,"")</f>
        <v/>
      </c>
      <c r="C26" s="19"/>
      <c r="D26" s="19"/>
      <c r="E26" s="32"/>
    </row>
    <row r="27" spans="1:5" ht="64.900000000000006" customHeight="1" thickTop="1" thickBot="1" x14ac:dyDescent="0.3">
      <c r="A27" s="30" t="str">
        <f>IF(LEN(Item!L25)&gt;0,_xlfn.CONCAT(Item!L25,Item!M25),"")</f>
        <v/>
      </c>
      <c r="B27" s="21" t="str">
        <f>IF(LEN(Item!T25)&gt;0,Item!T25,"")</f>
        <v/>
      </c>
      <c r="C27" s="19"/>
      <c r="D27" s="19"/>
      <c r="E27" s="32"/>
    </row>
    <row r="28" spans="1:5" ht="64.900000000000006" customHeight="1" thickTop="1" thickBot="1" x14ac:dyDescent="0.3">
      <c r="A28" s="30" t="str">
        <f>IF(LEN(Item!L26)&gt;0,_xlfn.CONCAT(Item!L26,Item!M26),"")</f>
        <v/>
      </c>
      <c r="B28" s="21" t="str">
        <f>IF(LEN(Item!T26)&gt;0,Item!T26,"")</f>
        <v/>
      </c>
      <c r="C28" s="19"/>
      <c r="D28" s="19"/>
      <c r="E28" s="32"/>
    </row>
    <row r="29" spans="1:5" ht="64.900000000000006" customHeight="1" thickTop="1" thickBot="1" x14ac:dyDescent="0.3">
      <c r="A29" s="30" t="str">
        <f>IF(LEN(Item!L27)&gt;0,_xlfn.CONCAT(Item!L27,Item!M27),"")</f>
        <v/>
      </c>
      <c r="B29" s="21" t="str">
        <f>IF(LEN(Item!T27)&gt;0,Item!T27,"")</f>
        <v/>
      </c>
      <c r="C29" s="19"/>
      <c r="D29" s="19"/>
      <c r="E29" s="32"/>
    </row>
    <row r="30" spans="1:5" ht="64.900000000000006" customHeight="1" thickTop="1" thickBot="1" x14ac:dyDescent="0.3">
      <c r="A30" s="30" t="str">
        <f>IF(LEN(Item!L28)&gt;0,_xlfn.CONCAT(Item!L28,Item!M28),"")</f>
        <v/>
      </c>
      <c r="B30" s="21" t="str">
        <f>IF(LEN(Item!T28)&gt;0,Item!T28,"")</f>
        <v/>
      </c>
      <c r="C30" s="19"/>
      <c r="D30" s="19"/>
      <c r="E30" s="32"/>
    </row>
    <row r="31" spans="1:5" ht="64.900000000000006" customHeight="1" thickTop="1" thickBot="1" x14ac:dyDescent="0.3">
      <c r="A31" s="30" t="str">
        <f>IF(LEN(Item!L29)&gt;0,_xlfn.CONCAT(Item!L29,Item!M29),"")</f>
        <v/>
      </c>
      <c r="B31" s="21" t="str">
        <f>IF(LEN(Item!T29)&gt;0,Item!T29,"")</f>
        <v/>
      </c>
      <c r="C31" s="19"/>
      <c r="D31" s="19"/>
      <c r="E31" s="32"/>
    </row>
    <row r="32" spans="1:5" ht="64.900000000000006" customHeight="1" thickTop="1" thickBot="1" x14ac:dyDescent="0.3">
      <c r="A32" s="30" t="str">
        <f>IF(LEN(Item!L30)&gt;0,_xlfn.CONCAT(Item!L30,Item!M30),"")</f>
        <v/>
      </c>
      <c r="B32" s="21" t="str">
        <f>IF(LEN(Item!T30)&gt;0,Item!T30,"")</f>
        <v/>
      </c>
      <c r="C32" s="19"/>
      <c r="D32" s="19"/>
      <c r="E32" s="32"/>
    </row>
    <row r="33" spans="1:5" ht="64.900000000000006" customHeight="1" thickTop="1" thickBot="1" x14ac:dyDescent="0.3">
      <c r="A33" s="30" t="str">
        <f>IF(LEN(Item!L31)&gt;0,_xlfn.CONCAT(Item!L31,Item!M31),"")</f>
        <v/>
      </c>
      <c r="B33" s="21" t="str">
        <f>IF(LEN(Item!T31)&gt;0,Item!T31,"")</f>
        <v/>
      </c>
      <c r="C33" s="19"/>
      <c r="D33" s="19"/>
      <c r="E33" s="32"/>
    </row>
    <row r="34" spans="1:5" ht="64.900000000000006" customHeight="1" thickTop="1" thickBot="1" x14ac:dyDescent="0.3">
      <c r="A34" s="30" t="str">
        <f>IF(LEN(Item!L32)&gt;0,_xlfn.CONCAT(Item!L32,Item!M32),"")</f>
        <v/>
      </c>
      <c r="B34" s="21" t="str">
        <f>IF(LEN(Item!T32)&gt;0,Item!T32,"")</f>
        <v/>
      </c>
      <c r="C34" s="19"/>
      <c r="D34" s="19"/>
      <c r="E34" s="32"/>
    </row>
    <row r="35" spans="1:5" ht="64.900000000000006" customHeight="1" thickTop="1" thickBot="1" x14ac:dyDescent="0.3">
      <c r="A35" s="30" t="str">
        <f>IF(LEN(Item!L33)&gt;0,_xlfn.CONCAT(Item!L33,Item!M33),"")</f>
        <v/>
      </c>
      <c r="B35" s="21" t="str">
        <f>IF(LEN(Item!T33)&gt;0,Item!T33,"")</f>
        <v/>
      </c>
      <c r="C35" s="19"/>
      <c r="D35" s="19"/>
      <c r="E35" s="32"/>
    </row>
    <row r="36" spans="1:5" ht="64.900000000000006" customHeight="1" thickTop="1" thickBot="1" x14ac:dyDescent="0.3">
      <c r="A36" s="30" t="str">
        <f>IF(LEN(Item!L34)&gt;0,_xlfn.CONCAT(Item!L34,Item!M34),"")</f>
        <v/>
      </c>
      <c r="B36" s="21" t="str">
        <f>IF(LEN(Item!T34)&gt;0,Item!T34,"")</f>
        <v/>
      </c>
      <c r="C36" s="19"/>
      <c r="D36" s="19"/>
      <c r="E36" s="32"/>
    </row>
    <row r="37" spans="1:5" ht="64.900000000000006" customHeight="1" thickTop="1" thickBot="1" x14ac:dyDescent="0.3">
      <c r="A37" s="30" t="str">
        <f>IF(LEN(Item!L35)&gt;0,_xlfn.CONCAT(Item!L35,Item!M35),"")</f>
        <v/>
      </c>
      <c r="B37" s="21" t="str">
        <f>IF(LEN(Item!T35)&gt;0,Item!T35,"")</f>
        <v/>
      </c>
      <c r="C37" s="19"/>
      <c r="D37" s="19"/>
      <c r="E37" s="32"/>
    </row>
    <row r="38" spans="1:5" ht="64.900000000000006" customHeight="1" thickTop="1" thickBot="1" x14ac:dyDescent="0.3">
      <c r="A38" s="30" t="str">
        <f>IF(LEN(Item!L36)&gt;0,_xlfn.CONCAT(Item!L36,Item!M36),"")</f>
        <v/>
      </c>
      <c r="B38" s="21" t="str">
        <f>IF(LEN(Item!T36)&gt;0,Item!T36,"")</f>
        <v/>
      </c>
      <c r="C38" s="19"/>
      <c r="D38" s="19"/>
      <c r="E38" s="32"/>
    </row>
    <row r="39" spans="1:5" ht="64.900000000000006" customHeight="1" thickTop="1" thickBot="1" x14ac:dyDescent="0.3">
      <c r="A39" s="30" t="str">
        <f>IF(LEN(Item!L37)&gt;0,_xlfn.CONCAT(Item!L37,Item!M37),"")</f>
        <v/>
      </c>
      <c r="B39" s="21" t="str">
        <f>IF(LEN(Item!T37)&gt;0,Item!T37,"")</f>
        <v/>
      </c>
      <c r="C39" s="19"/>
      <c r="D39" s="19"/>
      <c r="E39" s="32"/>
    </row>
    <row r="40" spans="1:5" ht="64.900000000000006" customHeight="1" thickTop="1" thickBot="1" x14ac:dyDescent="0.3">
      <c r="A40" s="30" t="str">
        <f>IF(LEN(Item!L38)&gt;0,_xlfn.CONCAT(Item!L38,Item!M38),"")</f>
        <v/>
      </c>
      <c r="B40" s="21" t="str">
        <f>IF(LEN(Item!T38)&gt;0,Item!T38,"")</f>
        <v/>
      </c>
      <c r="C40" s="19"/>
      <c r="D40" s="19"/>
      <c r="E40" s="32"/>
    </row>
    <row r="41" spans="1:5" ht="64.900000000000006" customHeight="1" thickTop="1" thickBot="1" x14ac:dyDescent="0.3">
      <c r="A41" s="30" t="str">
        <f>IF(LEN(Item!L39)&gt;0,_xlfn.CONCAT(Item!L39,Item!M39),"")</f>
        <v/>
      </c>
      <c r="B41" s="21" t="str">
        <f>IF(LEN(Item!T39)&gt;0,Item!T39,"")</f>
        <v/>
      </c>
      <c r="C41" s="19"/>
      <c r="D41" s="19"/>
      <c r="E41" s="32"/>
    </row>
    <row r="42" spans="1:5" ht="64.900000000000006" customHeight="1" thickTop="1" thickBot="1" x14ac:dyDescent="0.3">
      <c r="A42" s="30" t="str">
        <f>IF(LEN(Item!L40)&gt;0,_xlfn.CONCAT(Item!L40,Item!M40),"")</f>
        <v/>
      </c>
      <c r="B42" s="21" t="str">
        <f>IF(LEN(Item!T40)&gt;0,Item!T40,"")</f>
        <v/>
      </c>
      <c r="C42" s="19"/>
      <c r="D42" s="19"/>
      <c r="E42" s="32"/>
    </row>
    <row r="43" spans="1:5" ht="64.900000000000006" customHeight="1" thickTop="1" thickBot="1" x14ac:dyDescent="0.3">
      <c r="A43" s="30" t="str">
        <f>IF(LEN(Item!L41)&gt;0,_xlfn.CONCAT(Item!L41,Item!M41),"")</f>
        <v/>
      </c>
      <c r="B43" s="21" t="str">
        <f>IF(LEN(Item!T41)&gt;0,Item!T41,"")</f>
        <v/>
      </c>
      <c r="C43" s="19"/>
      <c r="D43" s="19"/>
      <c r="E43" s="32"/>
    </row>
    <row r="44" spans="1:5" ht="64.900000000000006" customHeight="1" thickTop="1" thickBot="1" x14ac:dyDescent="0.3">
      <c r="A44" s="30" t="str">
        <f>IF(LEN(Item!L42)&gt;0,_xlfn.CONCAT(Item!L42,Item!M42),"")</f>
        <v/>
      </c>
      <c r="B44" s="21" t="str">
        <f>IF(LEN(Item!T42)&gt;0,Item!T42,"")</f>
        <v/>
      </c>
      <c r="C44" s="19"/>
      <c r="D44" s="19"/>
      <c r="E44" s="32"/>
    </row>
    <row r="45" spans="1:5" ht="64.900000000000006" customHeight="1" thickTop="1" thickBot="1" x14ac:dyDescent="0.3">
      <c r="A45" s="30" t="str">
        <f>IF(LEN(Item!L43)&gt;0,_xlfn.CONCAT(Item!L43,Item!M43),"")</f>
        <v/>
      </c>
      <c r="B45" s="21" t="str">
        <f>IF(LEN(Item!T43)&gt;0,Item!T43,"")</f>
        <v/>
      </c>
      <c r="C45" s="19"/>
      <c r="D45" s="19"/>
      <c r="E45" s="32"/>
    </row>
    <row r="46" spans="1:5" ht="64.900000000000006" customHeight="1" thickTop="1" thickBot="1" x14ac:dyDescent="0.3">
      <c r="A46" s="30" t="str">
        <f>IF(LEN(Item!L44)&gt;0,_xlfn.CONCAT(Item!L44,Item!M44),"")</f>
        <v/>
      </c>
      <c r="B46" s="21" t="str">
        <f>IF(LEN(Item!T44)&gt;0,Item!T44,"")</f>
        <v/>
      </c>
      <c r="C46" s="19"/>
      <c r="D46" s="19"/>
      <c r="E46" s="32"/>
    </row>
    <row r="47" spans="1:5" ht="64.900000000000006" customHeight="1" thickTop="1" thickBot="1" x14ac:dyDescent="0.3">
      <c r="A47" s="30" t="str">
        <f>IF(LEN(Item!L45)&gt;0,_xlfn.CONCAT(Item!L45,Item!M45),"")</f>
        <v/>
      </c>
      <c r="B47" s="21" t="str">
        <f>IF(LEN(Item!T45)&gt;0,Item!T45,"")</f>
        <v/>
      </c>
      <c r="C47" s="19"/>
      <c r="D47" s="19"/>
      <c r="E47" s="32"/>
    </row>
    <row r="48" spans="1:5" ht="64.900000000000006" customHeight="1" thickTop="1" thickBot="1" x14ac:dyDescent="0.3">
      <c r="A48" s="30" t="str">
        <f>IF(LEN(Item!L46)&gt;0,_xlfn.CONCAT(Item!L46,Item!M46),"")</f>
        <v/>
      </c>
      <c r="B48" s="21" t="str">
        <f>IF(LEN(Item!T46)&gt;0,Item!T46,"")</f>
        <v/>
      </c>
      <c r="C48" s="19"/>
      <c r="D48" s="19"/>
      <c r="E48" s="32"/>
    </row>
    <row r="49" spans="1:5" ht="64.900000000000006" customHeight="1" thickTop="1" thickBot="1" x14ac:dyDescent="0.3">
      <c r="A49" s="30" t="str">
        <f>IF(LEN(Item!L47)&gt;0,_xlfn.CONCAT(Item!L47,Item!M47),"")</f>
        <v/>
      </c>
      <c r="B49" s="21" t="str">
        <f>IF(LEN(Item!T47)&gt;0,Item!T47,"")</f>
        <v/>
      </c>
      <c r="C49" s="19"/>
      <c r="D49" s="19"/>
      <c r="E49" s="32"/>
    </row>
    <row r="50" spans="1:5" ht="64.900000000000006" customHeight="1" thickTop="1" thickBot="1" x14ac:dyDescent="0.3">
      <c r="A50" s="30" t="str">
        <f>IF(LEN(Item!L48)&gt;0,_xlfn.CONCAT(Item!L48,Item!M48),"")</f>
        <v/>
      </c>
      <c r="B50" s="21" t="str">
        <f>IF(LEN(Item!T48)&gt;0,Item!T48,"")</f>
        <v/>
      </c>
      <c r="C50" s="19"/>
      <c r="D50" s="19"/>
      <c r="E50" s="32"/>
    </row>
    <row r="51" spans="1:5" ht="64.900000000000006" customHeight="1" thickTop="1" thickBot="1" x14ac:dyDescent="0.3">
      <c r="A51" s="30" t="str">
        <f>IF(LEN(Item!L49)&gt;0,_xlfn.CONCAT(Item!L49,Item!M49),"")</f>
        <v/>
      </c>
      <c r="B51" s="21" t="str">
        <f>IF(LEN(Item!T49)&gt;0,Item!T49,"")</f>
        <v/>
      </c>
      <c r="C51" s="19"/>
      <c r="D51" s="19"/>
      <c r="E51" s="32"/>
    </row>
    <row r="52" spans="1:5" ht="64.900000000000006" customHeight="1" thickTop="1" thickBot="1" x14ac:dyDescent="0.3">
      <c r="A52" s="30" t="str">
        <f>IF(LEN(Item!L50)&gt;0,_xlfn.CONCAT(Item!L50,Item!M50),"")</f>
        <v/>
      </c>
      <c r="B52" s="21" t="str">
        <f>IF(LEN(Item!T50)&gt;0,Item!T50,"")</f>
        <v/>
      </c>
      <c r="C52" s="19"/>
      <c r="D52" s="19"/>
      <c r="E52" s="32"/>
    </row>
    <row r="53" spans="1:5" ht="64.900000000000006" customHeight="1" thickTop="1" thickBot="1" x14ac:dyDescent="0.3">
      <c r="A53" s="30" t="str">
        <f>IF(LEN(Item!L51)&gt;0,_xlfn.CONCAT(Item!L51,Item!M51),"")</f>
        <v/>
      </c>
      <c r="B53" s="21" t="str">
        <f>IF(LEN(Item!T51)&gt;0,Item!T51,"")</f>
        <v/>
      </c>
      <c r="C53" s="19"/>
      <c r="D53" s="19"/>
      <c r="E53" s="32"/>
    </row>
    <row r="54" spans="1:5" ht="64.900000000000006" customHeight="1" thickTop="1" thickBot="1" x14ac:dyDescent="0.3">
      <c r="A54" s="30" t="str">
        <f>IF(LEN(Item!L52)&gt;0,_xlfn.CONCAT(Item!L52,Item!M52),"")</f>
        <v/>
      </c>
      <c r="B54" s="21" t="str">
        <f>IF(LEN(Item!T52)&gt;0,Item!T52,"")</f>
        <v/>
      </c>
      <c r="C54" s="19"/>
      <c r="D54" s="19"/>
      <c r="E54" s="32"/>
    </row>
    <row r="55" spans="1:5" ht="64.900000000000006" customHeight="1" thickTop="1" thickBot="1" x14ac:dyDescent="0.3">
      <c r="A55" s="30" t="str">
        <f>IF(LEN(Item!L53)&gt;0,_xlfn.CONCAT(Item!L53,Item!M53),"")</f>
        <v/>
      </c>
      <c r="B55" s="21" t="str">
        <f>IF(LEN(Item!T53)&gt;0,Item!T53,"")</f>
        <v/>
      </c>
      <c r="C55" s="19"/>
      <c r="D55" s="19"/>
      <c r="E55" s="32"/>
    </row>
    <row r="56" spans="1:5" ht="64.900000000000006" customHeight="1" thickTop="1" thickBot="1" x14ac:dyDescent="0.3">
      <c r="A56" s="30" t="str">
        <f>IF(LEN(Item!L54)&gt;0,_xlfn.CONCAT(Item!L54,Item!M54),"")</f>
        <v/>
      </c>
      <c r="B56" s="21" t="str">
        <f>IF(LEN(Item!T54)&gt;0,Item!T54,"")</f>
        <v/>
      </c>
      <c r="C56" s="19"/>
      <c r="D56" s="19"/>
      <c r="E56" s="32"/>
    </row>
    <row r="57" spans="1:5" ht="64.900000000000006" customHeight="1" thickTop="1" thickBot="1" x14ac:dyDescent="0.3">
      <c r="A57" s="30" t="str">
        <f>IF(LEN(Item!L55)&gt;0,_xlfn.CONCAT(Item!L55,Item!M55),"")</f>
        <v/>
      </c>
      <c r="B57" s="21" t="str">
        <f>IF(LEN(Item!T55)&gt;0,Item!T55,"")</f>
        <v/>
      </c>
      <c r="C57" s="19"/>
      <c r="D57" s="19"/>
      <c r="E57" s="32"/>
    </row>
    <row r="58" spans="1:5" ht="64.900000000000006" customHeight="1" thickTop="1" thickBot="1" x14ac:dyDescent="0.3">
      <c r="A58" s="30" t="str">
        <f>IF(LEN(Item!L56)&gt;0,_xlfn.CONCAT(Item!L56,Item!M56),"")</f>
        <v/>
      </c>
      <c r="B58" s="21" t="str">
        <f>IF(LEN(Item!T56)&gt;0,Item!T56,"")</f>
        <v/>
      </c>
      <c r="C58" s="19"/>
      <c r="D58" s="19"/>
      <c r="E58" s="32"/>
    </row>
    <row r="59" spans="1:5" ht="64.900000000000006" customHeight="1" thickTop="1" thickBot="1" x14ac:dyDescent="0.3">
      <c r="A59" s="30" t="str">
        <f>IF(LEN(Item!L57)&gt;0,_xlfn.CONCAT(Item!L57,Item!M57),"")</f>
        <v/>
      </c>
      <c r="B59" s="21" t="str">
        <f>IF(LEN(Item!T57)&gt;0,Item!T57,"")</f>
        <v/>
      </c>
      <c r="C59" s="19"/>
      <c r="D59" s="19"/>
      <c r="E59" s="32"/>
    </row>
    <row r="60" spans="1:5" ht="64.900000000000006" customHeight="1" thickTop="1" thickBot="1" x14ac:dyDescent="0.3">
      <c r="A60" s="30" t="str">
        <f>IF(LEN(Item!L58)&gt;0,_xlfn.CONCAT(Item!L58,Item!M58),"")</f>
        <v/>
      </c>
      <c r="B60" s="21" t="str">
        <f>IF(LEN(Item!T58)&gt;0,Item!T58,"")</f>
        <v/>
      </c>
      <c r="C60" s="19"/>
      <c r="D60" s="19"/>
      <c r="E60" s="32"/>
    </row>
    <row r="61" spans="1:5" ht="64.900000000000006" customHeight="1" thickTop="1" thickBot="1" x14ac:dyDescent="0.3">
      <c r="A61" s="30" t="str">
        <f>IF(LEN(Item!L59)&gt;0,_xlfn.CONCAT(Item!L59,Item!M59),"")</f>
        <v/>
      </c>
      <c r="B61" s="21" t="str">
        <f>IF(LEN(Item!T59)&gt;0,Item!T59,"")</f>
        <v/>
      </c>
      <c r="C61" s="19"/>
      <c r="D61" s="19"/>
      <c r="E61" s="32"/>
    </row>
    <row r="62" spans="1:5" ht="64.900000000000006" customHeight="1" thickTop="1" thickBot="1" x14ac:dyDescent="0.3">
      <c r="A62" s="30" t="str">
        <f>IF(LEN(Item!L60)&gt;0,_xlfn.CONCAT(Item!L60,Item!M60),"")</f>
        <v/>
      </c>
      <c r="B62" s="21" t="str">
        <f>IF(LEN(Item!T60)&gt;0,Item!T60,"")</f>
        <v/>
      </c>
      <c r="C62" s="19"/>
      <c r="D62" s="19"/>
      <c r="E62" s="32"/>
    </row>
    <row r="63" spans="1:5" ht="64.900000000000006" customHeight="1" thickTop="1" thickBot="1" x14ac:dyDescent="0.3">
      <c r="A63" s="30" t="str">
        <f>IF(LEN(Item!L61)&gt;0,_xlfn.CONCAT(Item!L61,Item!M61),"")</f>
        <v/>
      </c>
      <c r="B63" s="21" t="str">
        <f>IF(LEN(Item!T61)&gt;0,Item!T61,"")</f>
        <v/>
      </c>
      <c r="C63" s="19"/>
      <c r="D63" s="19"/>
      <c r="E63" s="32"/>
    </row>
    <row r="64" spans="1:5" ht="64.900000000000006" customHeight="1" thickTop="1" thickBot="1" x14ac:dyDescent="0.3">
      <c r="A64" s="30" t="str">
        <f>IF(LEN(Item!L62)&gt;0,_xlfn.CONCAT(Item!L62,Item!M62),"")</f>
        <v/>
      </c>
      <c r="B64" s="21" t="str">
        <f>IF(LEN(Item!T62)&gt;0,Item!T62,"")</f>
        <v/>
      </c>
      <c r="C64" s="19"/>
      <c r="D64" s="19"/>
      <c r="E64" s="32"/>
    </row>
    <row r="65" spans="1:5" ht="64.900000000000006" customHeight="1" thickTop="1" thickBot="1" x14ac:dyDescent="0.3">
      <c r="A65" s="30" t="str">
        <f>IF(LEN(Item!L63)&gt;0,_xlfn.CONCAT(Item!L63,Item!M63),"")</f>
        <v/>
      </c>
      <c r="B65" s="21" t="str">
        <f>IF(LEN(Item!T63)&gt;0,Item!T63,"")</f>
        <v/>
      </c>
      <c r="C65" s="19"/>
      <c r="D65" s="19"/>
      <c r="E65" s="32"/>
    </row>
    <row r="66" spans="1:5" ht="64.900000000000006" customHeight="1" thickTop="1" thickBot="1" x14ac:dyDescent="0.3">
      <c r="A66" s="30" t="str">
        <f>IF(LEN(Item!L64)&gt;0,_xlfn.CONCAT(Item!L64,Item!M64),"")</f>
        <v/>
      </c>
      <c r="B66" s="21" t="str">
        <f>IF(LEN(Item!T64)&gt;0,Item!T64,"")</f>
        <v/>
      </c>
      <c r="C66" s="19"/>
      <c r="D66" s="19"/>
      <c r="E66" s="32"/>
    </row>
    <row r="67" spans="1:5" ht="64.900000000000006" customHeight="1" thickTop="1" thickBot="1" x14ac:dyDescent="0.3">
      <c r="A67" s="30" t="str">
        <f>IF(LEN(Item!L65)&gt;0,_xlfn.CONCAT(Item!L65,Item!M65),"")</f>
        <v/>
      </c>
      <c r="B67" s="21" t="str">
        <f>IF(LEN(Item!T65)&gt;0,Item!T65,"")</f>
        <v/>
      </c>
      <c r="C67" s="19"/>
      <c r="D67" s="19"/>
      <c r="E67" s="32"/>
    </row>
    <row r="68" spans="1:5" ht="64.900000000000006" customHeight="1" thickTop="1" thickBot="1" x14ac:dyDescent="0.3">
      <c r="A68" s="30" t="str">
        <f>IF(LEN(Item!L66)&gt;0,_xlfn.CONCAT(Item!L66,Item!M66),"")</f>
        <v/>
      </c>
      <c r="B68" s="21" t="str">
        <f>IF(LEN(Item!T66)&gt;0,Item!T66,"")</f>
        <v/>
      </c>
      <c r="C68" s="19"/>
      <c r="D68" s="19"/>
      <c r="E68" s="32"/>
    </row>
    <row r="69" spans="1:5" ht="64.900000000000006" customHeight="1" thickTop="1" thickBot="1" x14ac:dyDescent="0.3">
      <c r="A69" s="30" t="str">
        <f>IF(LEN(Item!L67)&gt;0,_xlfn.CONCAT(Item!L67,Item!M67),"")</f>
        <v/>
      </c>
      <c r="B69" s="21" t="str">
        <f>IF(LEN(Item!T67)&gt;0,Item!T67,"")</f>
        <v/>
      </c>
      <c r="C69" s="19"/>
      <c r="D69" s="19"/>
      <c r="E69" s="32"/>
    </row>
    <row r="70" spans="1:5" ht="64.900000000000006" customHeight="1" thickTop="1" thickBot="1" x14ac:dyDescent="0.3">
      <c r="A70" s="30" t="str">
        <f>IF(LEN(Item!L68)&gt;0,_xlfn.CONCAT(Item!L68,Item!M68),"")</f>
        <v/>
      </c>
      <c r="B70" s="21" t="str">
        <f>IF(LEN(Item!T68)&gt;0,Item!T68,"")</f>
        <v/>
      </c>
      <c r="C70" s="19"/>
      <c r="D70" s="19"/>
      <c r="E70" s="32"/>
    </row>
    <row r="71" spans="1:5" ht="64.900000000000006" customHeight="1" thickTop="1" thickBot="1" x14ac:dyDescent="0.3">
      <c r="A71" s="30" t="str">
        <f>IF(LEN(Item!L69)&gt;0,_xlfn.CONCAT(Item!L69,Item!M69),"")</f>
        <v/>
      </c>
      <c r="B71" s="21" t="str">
        <f>IF(LEN(Item!T69)&gt;0,Item!T69,"")</f>
        <v/>
      </c>
      <c r="C71" s="19"/>
      <c r="D71" s="19"/>
      <c r="E71" s="32"/>
    </row>
    <row r="72" spans="1:5" ht="64.900000000000006" customHeight="1" thickTop="1" thickBot="1" x14ac:dyDescent="0.3">
      <c r="A72" s="30" t="str">
        <f>IF(LEN(Item!L70)&gt;0,_xlfn.CONCAT(Item!L70,Item!M70),"")</f>
        <v/>
      </c>
      <c r="B72" s="21" t="str">
        <f>IF(LEN(Item!T70)&gt;0,Item!T70,"")</f>
        <v/>
      </c>
      <c r="C72" s="19"/>
      <c r="D72" s="19"/>
      <c r="E72" s="32"/>
    </row>
    <row r="73" spans="1:5" ht="64.900000000000006" customHeight="1" thickTop="1" thickBot="1" x14ac:dyDescent="0.3">
      <c r="A73" s="30" t="str">
        <f>IF(LEN(Item!L71)&gt;0,_xlfn.CONCAT(Item!L71,Item!M71),"")</f>
        <v/>
      </c>
      <c r="B73" s="21" t="str">
        <f>IF(LEN(Item!T71)&gt;0,Item!T71,"")</f>
        <v/>
      </c>
      <c r="C73" s="19"/>
      <c r="D73" s="19"/>
      <c r="E73" s="32"/>
    </row>
    <row r="74" spans="1:5" ht="64.900000000000006" customHeight="1" thickTop="1" thickBot="1" x14ac:dyDescent="0.3">
      <c r="A74" s="30" t="str">
        <f>IF(LEN(Item!L72)&gt;0,_xlfn.CONCAT(Item!L72,Item!M72),"")</f>
        <v/>
      </c>
      <c r="B74" s="21" t="str">
        <f>IF(LEN(Item!T72)&gt;0,Item!T72,"")</f>
        <v/>
      </c>
      <c r="C74" s="19"/>
      <c r="D74" s="19"/>
      <c r="E74" s="32"/>
    </row>
    <row r="75" spans="1:5" ht="64.900000000000006" customHeight="1" thickTop="1" thickBot="1" x14ac:dyDescent="0.3">
      <c r="A75" s="30" t="str">
        <f>IF(LEN(Item!L73)&gt;0,_xlfn.CONCAT(Item!L73,Item!M73),"")</f>
        <v/>
      </c>
      <c r="B75" s="21" t="str">
        <f>IF(LEN(Item!T73)&gt;0,Item!T73,"")</f>
        <v/>
      </c>
      <c r="C75" s="19"/>
      <c r="D75" s="19"/>
      <c r="E75" s="32"/>
    </row>
    <row r="76" spans="1:5" ht="64.900000000000006" customHeight="1" thickTop="1" thickBot="1" x14ac:dyDescent="0.3">
      <c r="A76" s="30" t="str">
        <f>IF(LEN(Item!L74)&gt;0,_xlfn.CONCAT(Item!L74,Item!M74),"")</f>
        <v/>
      </c>
      <c r="B76" s="21" t="str">
        <f>IF(LEN(Item!T74)&gt;0,Item!T74,"")</f>
        <v/>
      </c>
      <c r="C76" s="19"/>
      <c r="D76" s="19"/>
      <c r="E76" s="32"/>
    </row>
    <row r="77" spans="1:5" ht="64.900000000000006" customHeight="1" thickTop="1" thickBot="1" x14ac:dyDescent="0.3">
      <c r="A77" s="30" t="str">
        <f>IF(LEN(Item!L75)&gt;0,_xlfn.CONCAT(Item!L75,Item!M75),"")</f>
        <v/>
      </c>
      <c r="B77" s="21" t="str">
        <f>IF(LEN(Item!T75)&gt;0,Item!T75,"")</f>
        <v/>
      </c>
      <c r="C77" s="19"/>
      <c r="D77" s="19"/>
      <c r="E77" s="32"/>
    </row>
    <row r="78" spans="1:5" ht="64.900000000000006" customHeight="1" thickTop="1" thickBot="1" x14ac:dyDescent="0.3">
      <c r="A78" s="30" t="str">
        <f>IF(LEN(Item!L76)&gt;0,_xlfn.CONCAT(Item!L76,Item!M76),"")</f>
        <v/>
      </c>
      <c r="B78" s="21" t="str">
        <f>IF(LEN(Item!T76)&gt;0,Item!T76,"")</f>
        <v/>
      </c>
      <c r="C78" s="19"/>
      <c r="D78" s="19"/>
      <c r="E78" s="32"/>
    </row>
    <row r="79" spans="1:5" ht="64.900000000000006" customHeight="1" thickTop="1" thickBot="1" x14ac:dyDescent="0.3">
      <c r="A79" s="30" t="str">
        <f>IF(LEN(Item!L77)&gt;0,_xlfn.CONCAT(Item!L77,Item!M77),"")</f>
        <v/>
      </c>
      <c r="B79" s="21" t="str">
        <f>IF(LEN(Item!T77)&gt;0,Item!T77,"")</f>
        <v/>
      </c>
      <c r="C79" s="19"/>
      <c r="D79" s="19"/>
      <c r="E79" s="32"/>
    </row>
    <row r="80" spans="1:5" ht="64.900000000000006" customHeight="1" thickTop="1" thickBot="1" x14ac:dyDescent="0.3">
      <c r="A80" s="30" t="str">
        <f>IF(LEN(Item!L78)&gt;0,_xlfn.CONCAT(Item!L78,Item!M78),"")</f>
        <v/>
      </c>
      <c r="B80" s="21" t="str">
        <f>IF(LEN(Item!T78)&gt;0,Item!T78,"")</f>
        <v/>
      </c>
      <c r="C80" s="19"/>
      <c r="D80" s="19"/>
      <c r="E80" s="32"/>
    </row>
    <row r="81" spans="1:5" ht="64.900000000000006" customHeight="1" thickTop="1" thickBot="1" x14ac:dyDescent="0.3">
      <c r="A81" s="30" t="str">
        <f>IF(LEN(Item!L79)&gt;0,_xlfn.CONCAT(Item!L79,Item!M79),"")</f>
        <v/>
      </c>
      <c r="B81" s="21" t="str">
        <f>IF(LEN(Item!T79)&gt;0,Item!T79,"")</f>
        <v/>
      </c>
      <c r="C81" s="19"/>
      <c r="D81" s="19"/>
      <c r="E81" s="32"/>
    </row>
    <row r="82" spans="1:5" ht="64.900000000000006" customHeight="1" thickTop="1" thickBot="1" x14ac:dyDescent="0.3">
      <c r="A82" s="30" t="str">
        <f>IF(LEN(Item!L80)&gt;0,_xlfn.CONCAT(Item!L80,Item!M80),"")</f>
        <v/>
      </c>
      <c r="B82" s="21" t="str">
        <f>IF(LEN(Item!T80)&gt;0,Item!T80,"")</f>
        <v/>
      </c>
      <c r="C82" s="19"/>
      <c r="D82" s="19"/>
      <c r="E82" s="32"/>
    </row>
    <row r="83" spans="1:5" ht="64.900000000000006" customHeight="1" thickTop="1" thickBot="1" x14ac:dyDescent="0.3">
      <c r="A83" s="30" t="str">
        <f>IF(LEN(Item!L81)&gt;0,_xlfn.CONCAT(Item!L81,Item!M81),"")</f>
        <v/>
      </c>
      <c r="B83" s="21" t="str">
        <f>IF(LEN(Item!T81)&gt;0,Item!T81,"")</f>
        <v/>
      </c>
      <c r="C83" s="19"/>
      <c r="D83" s="19"/>
      <c r="E83" s="32"/>
    </row>
    <row r="84" spans="1:5" ht="64.900000000000006" customHeight="1" thickTop="1" thickBot="1" x14ac:dyDescent="0.3">
      <c r="A84" s="30" t="str">
        <f>IF(LEN(Item!L82)&gt;0,_xlfn.CONCAT(Item!L82,Item!M82),"")</f>
        <v/>
      </c>
      <c r="B84" s="21" t="str">
        <f>IF(LEN(Item!T82)&gt;0,Item!T82,"")</f>
        <v/>
      </c>
      <c r="C84" s="19"/>
      <c r="D84" s="19"/>
      <c r="E84" s="32"/>
    </row>
    <row r="85" spans="1:5" ht="64.900000000000006" customHeight="1" thickTop="1" thickBot="1" x14ac:dyDescent="0.3">
      <c r="A85" s="30" t="str">
        <f>IF(LEN(Item!L83)&gt;0,_xlfn.CONCAT(Item!L83,Item!M83),"")</f>
        <v/>
      </c>
      <c r="B85" s="21" t="str">
        <f>IF(LEN(Item!T83)&gt;0,Item!T83,"")</f>
        <v/>
      </c>
      <c r="C85" s="19"/>
      <c r="D85" s="19"/>
      <c r="E85" s="32"/>
    </row>
    <row r="86" spans="1:5" ht="64.900000000000006" customHeight="1" thickTop="1" thickBot="1" x14ac:dyDescent="0.3">
      <c r="A86" s="30" t="str">
        <f>IF(LEN(Item!L84)&gt;0,_xlfn.CONCAT(Item!L84,Item!M84),"")</f>
        <v/>
      </c>
      <c r="B86" s="21" t="str">
        <f>IF(LEN(Item!T84)&gt;0,Item!T84,"")</f>
        <v/>
      </c>
      <c r="C86" s="19"/>
      <c r="D86" s="19"/>
      <c r="E86" s="32"/>
    </row>
    <row r="87" spans="1:5" ht="64.900000000000006" customHeight="1" thickTop="1" thickBot="1" x14ac:dyDescent="0.3">
      <c r="A87" s="30" t="str">
        <f>IF(LEN(Item!L85)&gt;0,_xlfn.CONCAT(Item!L85,Item!M85),"")</f>
        <v/>
      </c>
      <c r="B87" s="21" t="str">
        <f>IF(LEN(Item!T85)&gt;0,Item!T85,"")</f>
        <v/>
      </c>
      <c r="C87" s="19"/>
      <c r="D87" s="19"/>
      <c r="E87" s="32"/>
    </row>
    <row r="88" spans="1:5" ht="64.900000000000006" customHeight="1" thickTop="1" thickBot="1" x14ac:dyDescent="0.3">
      <c r="A88" s="30" t="str">
        <f>IF(LEN(Item!L86)&gt;0,_xlfn.CONCAT(Item!L86,Item!M86),"")</f>
        <v/>
      </c>
      <c r="B88" s="21" t="str">
        <f>IF(LEN(Item!T86)&gt;0,Item!T86,"")</f>
        <v/>
      </c>
      <c r="C88" s="19"/>
      <c r="D88" s="19"/>
      <c r="E88" s="32"/>
    </row>
    <row r="89" spans="1:5" ht="64.900000000000006" customHeight="1" thickTop="1" thickBot="1" x14ac:dyDescent="0.3">
      <c r="A89" s="30" t="str">
        <f>IF(LEN(Item!L87)&gt;0,_xlfn.CONCAT(Item!L87,Item!M87),"")</f>
        <v/>
      </c>
      <c r="B89" s="21" t="str">
        <f>IF(LEN(Item!T87)&gt;0,Item!T87,"")</f>
        <v/>
      </c>
      <c r="C89" s="19"/>
      <c r="D89" s="19"/>
      <c r="E89" s="32"/>
    </row>
    <row r="90" spans="1:5" ht="64.900000000000006" customHeight="1" thickTop="1" thickBot="1" x14ac:dyDescent="0.3">
      <c r="A90" s="30" t="str">
        <f>IF(LEN(Item!L88)&gt;0,_xlfn.CONCAT(Item!L88,Item!M88),"")</f>
        <v/>
      </c>
      <c r="B90" s="21" t="str">
        <f>IF(LEN(Item!T88)&gt;0,Item!T88,"")</f>
        <v/>
      </c>
      <c r="C90" s="19"/>
      <c r="D90" s="19"/>
      <c r="E90" s="32"/>
    </row>
    <row r="91" spans="1:5" ht="64.900000000000006" customHeight="1" thickTop="1" thickBot="1" x14ac:dyDescent="0.3">
      <c r="A91" s="30" t="str">
        <f>IF(LEN(Item!L89)&gt;0,_xlfn.CONCAT(Item!L89,Item!M89),"")</f>
        <v/>
      </c>
      <c r="B91" s="21" t="str">
        <f>IF(LEN(Item!T89)&gt;0,Item!T89,"")</f>
        <v/>
      </c>
      <c r="C91" s="19"/>
      <c r="D91" s="19"/>
      <c r="E91" s="32"/>
    </row>
    <row r="92" spans="1:5" ht="64.900000000000006" customHeight="1" thickTop="1" thickBot="1" x14ac:dyDescent="0.3">
      <c r="A92" s="30" t="str">
        <f>IF(LEN(Item!L90)&gt;0,_xlfn.CONCAT(Item!L90,Item!M90),"")</f>
        <v/>
      </c>
      <c r="B92" s="21" t="str">
        <f>IF(LEN(Item!T90)&gt;0,Item!T90,"")</f>
        <v/>
      </c>
      <c r="C92" s="19"/>
      <c r="D92" s="19"/>
      <c r="E92" s="32"/>
    </row>
    <row r="93" spans="1:5" ht="64.900000000000006" customHeight="1" thickTop="1" thickBot="1" x14ac:dyDescent="0.3">
      <c r="A93" s="30" t="str">
        <f>IF(LEN(Item!L91)&gt;0,_xlfn.CONCAT(Item!L91,Item!M91),"")</f>
        <v/>
      </c>
      <c r="B93" s="21" t="str">
        <f>IF(LEN(Item!T91)&gt;0,Item!T91,"")</f>
        <v/>
      </c>
      <c r="C93" s="19"/>
      <c r="D93" s="19"/>
      <c r="E93" s="32"/>
    </row>
    <row r="94" spans="1:5" ht="64.900000000000006" customHeight="1" thickTop="1" thickBot="1" x14ac:dyDescent="0.3">
      <c r="A94" s="30" t="str">
        <f>IF(LEN(Item!L92)&gt;0,_xlfn.CONCAT(Item!L92,Item!M92),"")</f>
        <v/>
      </c>
      <c r="B94" s="21" t="str">
        <f>IF(LEN(Item!T92)&gt;0,Item!T92,"")</f>
        <v/>
      </c>
      <c r="C94" s="19"/>
      <c r="D94" s="19"/>
      <c r="E94" s="32"/>
    </row>
    <row r="95" spans="1:5" ht="64.900000000000006" customHeight="1" thickTop="1" thickBot="1" x14ac:dyDescent="0.3">
      <c r="A95" s="30" t="str">
        <f>IF(LEN(Item!L93)&gt;0,_xlfn.CONCAT(Item!L93,Item!M93),"")</f>
        <v/>
      </c>
      <c r="B95" s="21" t="str">
        <f>IF(LEN(Item!T93)&gt;0,Item!T93,"")</f>
        <v/>
      </c>
      <c r="C95" s="19"/>
      <c r="D95" s="19"/>
      <c r="E95" s="32"/>
    </row>
    <row r="96" spans="1:5" ht="64.900000000000006" customHeight="1" thickTop="1" thickBot="1" x14ac:dyDescent="0.3">
      <c r="A96" s="30" t="str">
        <f>IF(LEN(Item!L94)&gt;0,_xlfn.CONCAT(Item!L94,Item!M94),"")</f>
        <v/>
      </c>
      <c r="B96" s="21" t="str">
        <f>IF(LEN(Item!T94)&gt;0,Item!T94,"")</f>
        <v/>
      </c>
      <c r="C96" s="19"/>
      <c r="D96" s="19"/>
      <c r="E96" s="32"/>
    </row>
    <row r="97" spans="1:5" ht="64.900000000000006" customHeight="1" thickTop="1" thickBot="1" x14ac:dyDescent="0.3">
      <c r="A97" s="30" t="str">
        <f>IF(LEN(Item!L95)&gt;0,_xlfn.CONCAT(Item!L95,Item!M95),"")</f>
        <v/>
      </c>
      <c r="B97" s="21" t="str">
        <f>IF(LEN(Item!T95)&gt;0,Item!T95,"")</f>
        <v/>
      </c>
      <c r="C97" s="19"/>
      <c r="D97" s="19"/>
      <c r="E97" s="32"/>
    </row>
    <row r="98" spans="1:5" ht="64.900000000000006" customHeight="1" thickTop="1" thickBot="1" x14ac:dyDescent="0.3">
      <c r="A98" s="30" t="str">
        <f>IF(LEN(Item!L96)&gt;0,_xlfn.CONCAT(Item!L96,Item!M96),"")</f>
        <v/>
      </c>
      <c r="B98" s="21" t="str">
        <f>IF(LEN(Item!T96)&gt;0,Item!T96,"")</f>
        <v/>
      </c>
      <c r="C98" s="19"/>
      <c r="D98" s="19"/>
      <c r="E98" s="32"/>
    </row>
    <row r="99" spans="1:5" ht="64.900000000000006" customHeight="1" thickTop="1" thickBot="1" x14ac:dyDescent="0.3">
      <c r="A99" s="30" t="str">
        <f>IF(LEN(Item!L97)&gt;0,_xlfn.CONCAT(Item!L97,Item!M97),"")</f>
        <v/>
      </c>
      <c r="B99" s="21" t="str">
        <f>IF(LEN(Item!T97)&gt;0,Item!T97,"")</f>
        <v/>
      </c>
      <c r="C99" s="19"/>
      <c r="D99" s="19"/>
      <c r="E99" s="32"/>
    </row>
    <row r="100" spans="1:5" ht="64.900000000000006" customHeight="1" thickTop="1" thickBot="1" x14ac:dyDescent="0.3">
      <c r="A100" s="30" t="str">
        <f>IF(LEN(Item!L98)&gt;0,_xlfn.CONCAT(Item!L98,Item!M98),"")</f>
        <v/>
      </c>
      <c r="B100" s="21" t="str">
        <f>IF(LEN(Item!T98)&gt;0,Item!T98,"")</f>
        <v/>
      </c>
      <c r="C100" s="19"/>
      <c r="D100" s="19"/>
      <c r="E100" s="32"/>
    </row>
    <row r="101" spans="1:5" ht="64.900000000000006" customHeight="1" thickTop="1" thickBot="1" x14ac:dyDescent="0.3">
      <c r="A101" s="30" t="str">
        <f>IF(LEN(Item!L99)&gt;0,_xlfn.CONCAT(Item!L99,Item!M99),"")</f>
        <v/>
      </c>
      <c r="B101" s="21" t="str">
        <f>IF(LEN(Item!T99)&gt;0,Item!T99,"")</f>
        <v/>
      </c>
      <c r="C101" s="19"/>
      <c r="D101" s="19"/>
      <c r="E101" s="32"/>
    </row>
    <row r="102" spans="1:5" ht="64.900000000000006" customHeight="1" thickTop="1" thickBot="1" x14ac:dyDescent="0.3">
      <c r="A102" s="30" t="str">
        <f>IF(LEN(Item!L100)&gt;0,_xlfn.CONCAT(Item!L100,Item!M100),"")</f>
        <v/>
      </c>
      <c r="B102" s="21" t="str">
        <f>IF(LEN(Item!T100)&gt;0,Item!T100,"")</f>
        <v/>
      </c>
      <c r="C102" s="19"/>
      <c r="D102" s="19"/>
      <c r="E102" s="32"/>
    </row>
    <row r="103" spans="1:5" ht="64.900000000000006" customHeight="1" thickTop="1" thickBot="1" x14ac:dyDescent="0.3">
      <c r="A103" s="30" t="str">
        <f>IF(LEN(Item!L101)&gt;0,_xlfn.CONCAT(Item!L101,Item!M101),"")</f>
        <v/>
      </c>
      <c r="B103" s="21" t="str">
        <f>IF(LEN(Item!T101)&gt;0,Item!T101,"")</f>
        <v/>
      </c>
      <c r="C103" s="19"/>
      <c r="D103" s="19"/>
      <c r="E103" s="32"/>
    </row>
    <row r="104" spans="1:5" ht="64.900000000000006" customHeight="1" thickTop="1" thickBot="1" x14ac:dyDescent="0.3">
      <c r="A104" s="33" t="str">
        <f>IF(LEN(Item!L102)&gt;0,_xlfn.CONCAT(Item!L102,Item!M102),"")</f>
        <v/>
      </c>
      <c r="B104" s="34" t="str">
        <f>IF(LEN(Item!T102)&gt;0,Item!T102,"")</f>
        <v/>
      </c>
      <c r="C104" s="35"/>
      <c r="D104" s="35"/>
      <c r="E104" s="36"/>
    </row>
  </sheetData>
  <sheetProtection algorithmName="SHA-512" hashValue="RLzGReu/CWCEi/36GbUIzBlKeoA8SnALTBOUoV4hR9mGon+ZqXhwswBT7mwZb1yEVt3xPzI8zEhHCg/DOAAD/g==" saltValue="vbzMAY9ChlM20nWgIFzWXQ==" spinCount="100000" sheet="1" formatColumns="0"/>
  <protectedRanges>
    <protectedRange sqref="C5:E104" name="Range1"/>
  </protectedRanges>
  <mergeCells count="1">
    <mergeCell ref="A1:E1"/>
  </mergeCells>
  <dataValidations count="5">
    <dataValidation allowBlank="1" showInputMessage="1" showErrorMessage="1" prompt="This field automatically populates with the Unit UPC on the Item tab." sqref="A4:B4" xr:uid="{3DF704C8-6BD3-43C9-8A3E-10347506E2EA}"/>
    <dataValidation allowBlank="1" showInputMessage="1" showErrorMessage="1" prompt="Replace the images below with images of the Unit UPC." sqref="D4" xr:uid="{AD080291-7134-4407-B7FB-5F7C05282DC5}"/>
    <dataValidation allowBlank="1" showInputMessage="1" showErrorMessage="1" prompt="Replace the images below with images of the product itself." sqref="E4" xr:uid="{26BBAEDF-B9B9-435A-957F-2757837D53BE}"/>
    <dataValidation allowBlank="1" showInputMessage="1" showErrorMessage="1" prompt="Replace the images below with images of the Unit UPC._x000a__x000a_This is MANDATORY for all items." sqref="C4" xr:uid="{81265A88-6240-476B-8746-E0DADD605369}"/>
    <dataValidation allowBlank="1" showInputMessage="1" showErrorMessage="1" prompt="Replace the images below with images of the Shipper UPC._x000a__x000a_This is MANDATORY for shippers." sqref="C2" xr:uid="{F9010420-4BC0-4AFA-BA7D-DEDD183B2D87}"/>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FEAF8-05BC-4AFE-BDD2-C51F14D0A9D4}">
  <dimension ref="A1:A21"/>
  <sheetViews>
    <sheetView workbookViewId="0"/>
  </sheetViews>
  <sheetFormatPr defaultRowHeight="15" x14ac:dyDescent="0.25"/>
  <sheetData>
    <row r="1" spans="1:1" x14ac:dyDescent="0.25">
      <c r="A1" s="1" t="s">
        <v>790</v>
      </c>
    </row>
    <row r="2" spans="1:1" x14ac:dyDescent="0.25">
      <c r="A2" t="s">
        <v>791</v>
      </c>
    </row>
    <row r="3" spans="1:1" x14ac:dyDescent="0.25">
      <c r="A3" t="s">
        <v>792</v>
      </c>
    </row>
    <row r="4" spans="1:1" x14ac:dyDescent="0.25">
      <c r="A4" t="s">
        <v>793</v>
      </c>
    </row>
    <row r="5" spans="1:1" x14ac:dyDescent="0.25">
      <c r="A5" t="s">
        <v>794</v>
      </c>
    </row>
    <row r="6" spans="1:1" x14ac:dyDescent="0.25">
      <c r="A6" t="s">
        <v>795</v>
      </c>
    </row>
    <row r="7" spans="1:1" x14ac:dyDescent="0.25">
      <c r="A7" t="s">
        <v>796</v>
      </c>
    </row>
    <row r="8" spans="1:1" x14ac:dyDescent="0.25">
      <c r="A8" t="s">
        <v>797</v>
      </c>
    </row>
    <row r="9" spans="1:1" x14ac:dyDescent="0.25">
      <c r="A9" t="s">
        <v>798</v>
      </c>
    </row>
    <row r="10" spans="1:1" x14ac:dyDescent="0.25">
      <c r="A10" t="s">
        <v>799</v>
      </c>
    </row>
    <row r="11" spans="1:1" x14ac:dyDescent="0.25">
      <c r="A11" t="s">
        <v>800</v>
      </c>
    </row>
    <row r="12" spans="1:1" x14ac:dyDescent="0.25">
      <c r="A12" t="s">
        <v>801</v>
      </c>
    </row>
    <row r="13" spans="1:1" x14ac:dyDescent="0.25">
      <c r="A13" t="s">
        <v>802</v>
      </c>
    </row>
    <row r="14" spans="1:1" x14ac:dyDescent="0.25">
      <c r="A14" t="s">
        <v>803</v>
      </c>
    </row>
    <row r="15" spans="1:1" x14ac:dyDescent="0.25">
      <c r="A15" t="s">
        <v>804</v>
      </c>
    </row>
    <row r="16" spans="1:1" x14ac:dyDescent="0.25">
      <c r="A16" t="s">
        <v>805</v>
      </c>
    </row>
    <row r="17" spans="1:1" x14ac:dyDescent="0.25">
      <c r="A17" t="s">
        <v>806</v>
      </c>
    </row>
    <row r="18" spans="1:1" x14ac:dyDescent="0.25">
      <c r="A18" t="s">
        <v>807</v>
      </c>
    </row>
    <row r="19" spans="1:1" x14ac:dyDescent="0.25">
      <c r="A19" t="s">
        <v>808</v>
      </c>
    </row>
    <row r="20" spans="1:1" x14ac:dyDescent="0.25">
      <c r="A20" t="s">
        <v>809</v>
      </c>
    </row>
    <row r="21" spans="1:1" x14ac:dyDescent="0.25">
      <c r="A21" t="s">
        <v>810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2D5A4-6E3E-469A-972F-69D2321C7D99}">
  <dimension ref="A1:B251"/>
  <sheetViews>
    <sheetView topLeftCell="A2" workbookViewId="0">
      <selection activeCell="B2" sqref="B2"/>
    </sheetView>
  </sheetViews>
  <sheetFormatPr defaultRowHeight="15" x14ac:dyDescent="0.25"/>
  <cols>
    <col min="1" max="1" width="9.42578125" bestFit="1" customWidth="1"/>
    <col min="2" max="2" width="42.85546875" bestFit="1" customWidth="1"/>
  </cols>
  <sheetData>
    <row r="1" spans="1:2" x14ac:dyDescent="0.25">
      <c r="A1" s="1" t="s">
        <v>285</v>
      </c>
      <c r="B1" s="1" t="s">
        <v>286</v>
      </c>
    </row>
    <row r="2" spans="1:2" x14ac:dyDescent="0.25">
      <c r="A2" t="s">
        <v>757</v>
      </c>
      <c r="B2" t="s">
        <v>758</v>
      </c>
    </row>
    <row r="3" spans="1:2" x14ac:dyDescent="0.25">
      <c r="A3" t="s">
        <v>287</v>
      </c>
      <c r="B3" t="s">
        <v>288</v>
      </c>
    </row>
    <row r="4" spans="1:2" x14ac:dyDescent="0.25">
      <c r="A4" t="s">
        <v>289</v>
      </c>
      <c r="B4" t="s">
        <v>290</v>
      </c>
    </row>
    <row r="5" spans="1:2" x14ac:dyDescent="0.25">
      <c r="A5" t="s">
        <v>291</v>
      </c>
      <c r="B5" t="s">
        <v>292</v>
      </c>
    </row>
    <row r="6" spans="1:2" x14ac:dyDescent="0.25">
      <c r="A6" t="s">
        <v>293</v>
      </c>
      <c r="B6" t="s">
        <v>294</v>
      </c>
    </row>
    <row r="7" spans="1:2" x14ac:dyDescent="0.25">
      <c r="A7" t="s">
        <v>295</v>
      </c>
      <c r="B7" t="s">
        <v>296</v>
      </c>
    </row>
    <row r="8" spans="1:2" x14ac:dyDescent="0.25">
      <c r="A8" t="s">
        <v>297</v>
      </c>
      <c r="B8" t="s">
        <v>298</v>
      </c>
    </row>
    <row r="9" spans="1:2" x14ac:dyDescent="0.25">
      <c r="A9" t="s">
        <v>299</v>
      </c>
      <c r="B9" t="s">
        <v>300</v>
      </c>
    </row>
    <row r="10" spans="1:2" x14ac:dyDescent="0.25">
      <c r="A10" t="s">
        <v>301</v>
      </c>
      <c r="B10" t="s">
        <v>302</v>
      </c>
    </row>
    <row r="11" spans="1:2" x14ac:dyDescent="0.25">
      <c r="A11" t="s">
        <v>303</v>
      </c>
      <c r="B11" t="s">
        <v>304</v>
      </c>
    </row>
    <row r="12" spans="1:2" x14ac:dyDescent="0.25">
      <c r="A12" t="s">
        <v>305</v>
      </c>
      <c r="B12" t="s">
        <v>306</v>
      </c>
    </row>
    <row r="13" spans="1:2" x14ac:dyDescent="0.25">
      <c r="A13" t="s">
        <v>307</v>
      </c>
      <c r="B13" t="s">
        <v>308</v>
      </c>
    </row>
    <row r="14" spans="1:2" x14ac:dyDescent="0.25">
      <c r="A14" t="s">
        <v>309</v>
      </c>
      <c r="B14" t="s">
        <v>310</v>
      </c>
    </row>
    <row r="15" spans="1:2" x14ac:dyDescent="0.25">
      <c r="A15" t="s">
        <v>311</v>
      </c>
      <c r="B15" t="s">
        <v>312</v>
      </c>
    </row>
    <row r="16" spans="1:2" x14ac:dyDescent="0.25">
      <c r="A16" t="s">
        <v>313</v>
      </c>
      <c r="B16" t="s">
        <v>314</v>
      </c>
    </row>
    <row r="17" spans="1:2" x14ac:dyDescent="0.25">
      <c r="A17" t="s">
        <v>315</v>
      </c>
      <c r="B17" t="s">
        <v>316</v>
      </c>
    </row>
    <row r="18" spans="1:2" x14ac:dyDescent="0.25">
      <c r="A18" t="s">
        <v>317</v>
      </c>
      <c r="B18" t="s">
        <v>318</v>
      </c>
    </row>
    <row r="19" spans="1:2" x14ac:dyDescent="0.25">
      <c r="A19" t="s">
        <v>319</v>
      </c>
      <c r="B19" t="s">
        <v>320</v>
      </c>
    </row>
    <row r="20" spans="1:2" x14ac:dyDescent="0.25">
      <c r="A20" t="s">
        <v>321</v>
      </c>
      <c r="B20" t="s">
        <v>322</v>
      </c>
    </row>
    <row r="21" spans="1:2" x14ac:dyDescent="0.25">
      <c r="A21" t="s">
        <v>323</v>
      </c>
      <c r="B21" t="s">
        <v>324</v>
      </c>
    </row>
    <row r="22" spans="1:2" x14ac:dyDescent="0.25">
      <c r="A22" t="s">
        <v>325</v>
      </c>
      <c r="B22" t="s">
        <v>326</v>
      </c>
    </row>
    <row r="23" spans="1:2" x14ac:dyDescent="0.25">
      <c r="A23" t="s">
        <v>327</v>
      </c>
      <c r="B23" t="s">
        <v>328</v>
      </c>
    </row>
    <row r="24" spans="1:2" x14ac:dyDescent="0.25">
      <c r="A24" t="s">
        <v>329</v>
      </c>
      <c r="B24" t="s">
        <v>330</v>
      </c>
    </row>
    <row r="25" spans="1:2" x14ac:dyDescent="0.25">
      <c r="A25" t="s">
        <v>331</v>
      </c>
      <c r="B25" t="s">
        <v>332</v>
      </c>
    </row>
    <row r="26" spans="1:2" x14ac:dyDescent="0.25">
      <c r="A26" t="s">
        <v>333</v>
      </c>
      <c r="B26" t="s">
        <v>334</v>
      </c>
    </row>
    <row r="27" spans="1:2" x14ac:dyDescent="0.25">
      <c r="A27" t="s">
        <v>335</v>
      </c>
      <c r="B27" t="s">
        <v>336</v>
      </c>
    </row>
    <row r="28" spans="1:2" x14ac:dyDescent="0.25">
      <c r="A28" t="s">
        <v>337</v>
      </c>
      <c r="B28" t="s">
        <v>338</v>
      </c>
    </row>
    <row r="29" spans="1:2" x14ac:dyDescent="0.25">
      <c r="A29" t="s">
        <v>339</v>
      </c>
      <c r="B29" t="s">
        <v>340</v>
      </c>
    </row>
    <row r="30" spans="1:2" x14ac:dyDescent="0.25">
      <c r="A30" t="s">
        <v>341</v>
      </c>
      <c r="B30" t="s">
        <v>342</v>
      </c>
    </row>
    <row r="31" spans="1:2" x14ac:dyDescent="0.25">
      <c r="A31" t="s">
        <v>343</v>
      </c>
      <c r="B31" t="s">
        <v>344</v>
      </c>
    </row>
    <row r="32" spans="1:2" x14ac:dyDescent="0.25">
      <c r="A32" t="s">
        <v>345</v>
      </c>
      <c r="B32" t="s">
        <v>346</v>
      </c>
    </row>
    <row r="33" spans="1:2" x14ac:dyDescent="0.25">
      <c r="A33" t="s">
        <v>347</v>
      </c>
      <c r="B33" t="s">
        <v>348</v>
      </c>
    </row>
    <row r="34" spans="1:2" x14ac:dyDescent="0.25">
      <c r="A34" t="s">
        <v>349</v>
      </c>
      <c r="B34" t="s">
        <v>350</v>
      </c>
    </row>
    <row r="35" spans="1:2" x14ac:dyDescent="0.25">
      <c r="A35" t="s">
        <v>351</v>
      </c>
      <c r="B35" t="s">
        <v>352</v>
      </c>
    </row>
    <row r="36" spans="1:2" x14ac:dyDescent="0.25">
      <c r="A36" t="s">
        <v>353</v>
      </c>
      <c r="B36" t="s">
        <v>354</v>
      </c>
    </row>
    <row r="37" spans="1:2" x14ac:dyDescent="0.25">
      <c r="A37" t="s">
        <v>355</v>
      </c>
      <c r="B37" t="s">
        <v>356</v>
      </c>
    </row>
    <row r="38" spans="1:2" x14ac:dyDescent="0.25">
      <c r="A38" t="s">
        <v>357</v>
      </c>
      <c r="B38" t="s">
        <v>358</v>
      </c>
    </row>
    <row r="39" spans="1:2" x14ac:dyDescent="0.25">
      <c r="A39" t="s">
        <v>359</v>
      </c>
      <c r="B39" t="s">
        <v>360</v>
      </c>
    </row>
    <row r="40" spans="1:2" x14ac:dyDescent="0.25">
      <c r="A40" t="s">
        <v>361</v>
      </c>
      <c r="B40" t="s">
        <v>362</v>
      </c>
    </row>
    <row r="41" spans="1:2" x14ac:dyDescent="0.25">
      <c r="A41" t="s">
        <v>363</v>
      </c>
      <c r="B41" t="s">
        <v>364</v>
      </c>
    </row>
    <row r="42" spans="1:2" x14ac:dyDescent="0.25">
      <c r="A42" t="s">
        <v>365</v>
      </c>
      <c r="B42" t="s">
        <v>366</v>
      </c>
    </row>
    <row r="43" spans="1:2" x14ac:dyDescent="0.25">
      <c r="A43" t="s">
        <v>367</v>
      </c>
      <c r="B43" t="s">
        <v>368</v>
      </c>
    </row>
    <row r="44" spans="1:2" x14ac:dyDescent="0.25">
      <c r="A44" t="s">
        <v>369</v>
      </c>
      <c r="B44" t="s">
        <v>370</v>
      </c>
    </row>
    <row r="45" spans="1:2" x14ac:dyDescent="0.25">
      <c r="A45" t="s">
        <v>371</v>
      </c>
      <c r="B45" t="s">
        <v>372</v>
      </c>
    </row>
    <row r="46" spans="1:2" x14ac:dyDescent="0.25">
      <c r="A46" t="s">
        <v>373</v>
      </c>
      <c r="B46" t="s">
        <v>374</v>
      </c>
    </row>
    <row r="47" spans="1:2" x14ac:dyDescent="0.25">
      <c r="A47" t="s">
        <v>375</v>
      </c>
      <c r="B47" t="s">
        <v>376</v>
      </c>
    </row>
    <row r="48" spans="1:2" x14ac:dyDescent="0.25">
      <c r="A48" t="s">
        <v>377</v>
      </c>
      <c r="B48" t="s">
        <v>378</v>
      </c>
    </row>
    <row r="49" spans="1:2" x14ac:dyDescent="0.25">
      <c r="A49" t="s">
        <v>379</v>
      </c>
      <c r="B49" t="s">
        <v>380</v>
      </c>
    </row>
    <row r="50" spans="1:2" x14ac:dyDescent="0.25">
      <c r="A50" t="s">
        <v>381</v>
      </c>
      <c r="B50" t="s">
        <v>382</v>
      </c>
    </row>
    <row r="51" spans="1:2" x14ac:dyDescent="0.25">
      <c r="A51" t="s">
        <v>383</v>
      </c>
      <c r="B51" t="s">
        <v>384</v>
      </c>
    </row>
    <row r="52" spans="1:2" x14ac:dyDescent="0.25">
      <c r="A52" t="s">
        <v>385</v>
      </c>
      <c r="B52" t="s">
        <v>386</v>
      </c>
    </row>
    <row r="53" spans="1:2" x14ac:dyDescent="0.25">
      <c r="A53" t="s">
        <v>387</v>
      </c>
      <c r="B53" t="s">
        <v>388</v>
      </c>
    </row>
    <row r="54" spans="1:2" x14ac:dyDescent="0.25">
      <c r="A54" t="s">
        <v>389</v>
      </c>
      <c r="B54" t="s">
        <v>390</v>
      </c>
    </row>
    <row r="55" spans="1:2" x14ac:dyDescent="0.25">
      <c r="A55" t="s">
        <v>391</v>
      </c>
      <c r="B55" t="s">
        <v>392</v>
      </c>
    </row>
    <row r="56" spans="1:2" x14ac:dyDescent="0.25">
      <c r="A56" t="s">
        <v>393</v>
      </c>
      <c r="B56" t="s">
        <v>394</v>
      </c>
    </row>
    <row r="57" spans="1:2" x14ac:dyDescent="0.25">
      <c r="A57" t="s">
        <v>395</v>
      </c>
      <c r="B57" t="s">
        <v>396</v>
      </c>
    </row>
    <row r="58" spans="1:2" x14ac:dyDescent="0.25">
      <c r="A58" t="s">
        <v>397</v>
      </c>
      <c r="B58" t="s">
        <v>398</v>
      </c>
    </row>
    <row r="59" spans="1:2" x14ac:dyDescent="0.25">
      <c r="A59" t="s">
        <v>399</v>
      </c>
      <c r="B59" t="s">
        <v>400</v>
      </c>
    </row>
    <row r="60" spans="1:2" x14ac:dyDescent="0.25">
      <c r="A60" t="s">
        <v>401</v>
      </c>
      <c r="B60" t="s">
        <v>402</v>
      </c>
    </row>
    <row r="61" spans="1:2" x14ac:dyDescent="0.25">
      <c r="A61" t="s">
        <v>403</v>
      </c>
      <c r="B61" t="s">
        <v>404</v>
      </c>
    </row>
    <row r="62" spans="1:2" x14ac:dyDescent="0.25">
      <c r="A62" t="s">
        <v>405</v>
      </c>
      <c r="B62" t="s">
        <v>406</v>
      </c>
    </row>
    <row r="63" spans="1:2" x14ac:dyDescent="0.25">
      <c r="A63" t="s">
        <v>407</v>
      </c>
      <c r="B63" t="s">
        <v>408</v>
      </c>
    </row>
    <row r="64" spans="1:2" x14ac:dyDescent="0.25">
      <c r="A64" t="s">
        <v>409</v>
      </c>
      <c r="B64" t="s">
        <v>410</v>
      </c>
    </row>
    <row r="65" spans="1:2" x14ac:dyDescent="0.25">
      <c r="A65" t="s">
        <v>411</v>
      </c>
      <c r="B65" t="s">
        <v>412</v>
      </c>
    </row>
    <row r="66" spans="1:2" x14ac:dyDescent="0.25">
      <c r="A66" t="s">
        <v>413</v>
      </c>
      <c r="B66" t="s">
        <v>414</v>
      </c>
    </row>
    <row r="67" spans="1:2" x14ac:dyDescent="0.25">
      <c r="A67" t="s">
        <v>415</v>
      </c>
      <c r="B67" t="s">
        <v>416</v>
      </c>
    </row>
    <row r="68" spans="1:2" x14ac:dyDescent="0.25">
      <c r="A68" t="s">
        <v>417</v>
      </c>
      <c r="B68" t="s">
        <v>418</v>
      </c>
    </row>
    <row r="69" spans="1:2" x14ac:dyDescent="0.25">
      <c r="A69" t="s">
        <v>419</v>
      </c>
      <c r="B69" t="s">
        <v>420</v>
      </c>
    </row>
    <row r="70" spans="1:2" x14ac:dyDescent="0.25">
      <c r="A70" t="s">
        <v>421</v>
      </c>
      <c r="B70" t="s">
        <v>422</v>
      </c>
    </row>
    <row r="71" spans="1:2" x14ac:dyDescent="0.25">
      <c r="A71" t="s">
        <v>423</v>
      </c>
      <c r="B71" t="s">
        <v>424</v>
      </c>
    </row>
    <row r="72" spans="1:2" x14ac:dyDescent="0.25">
      <c r="A72" t="s">
        <v>425</v>
      </c>
      <c r="B72" t="s">
        <v>426</v>
      </c>
    </row>
    <row r="73" spans="1:2" x14ac:dyDescent="0.25">
      <c r="A73" t="s">
        <v>427</v>
      </c>
      <c r="B73" t="s">
        <v>428</v>
      </c>
    </row>
    <row r="74" spans="1:2" x14ac:dyDescent="0.25">
      <c r="A74" t="s">
        <v>429</v>
      </c>
      <c r="B74" t="s">
        <v>430</v>
      </c>
    </row>
    <row r="75" spans="1:2" x14ac:dyDescent="0.25">
      <c r="A75" t="s">
        <v>431</v>
      </c>
      <c r="B75" t="s">
        <v>432</v>
      </c>
    </row>
    <row r="76" spans="1:2" x14ac:dyDescent="0.25">
      <c r="A76" t="s">
        <v>433</v>
      </c>
      <c r="B76" t="s">
        <v>434</v>
      </c>
    </row>
    <row r="77" spans="1:2" x14ac:dyDescent="0.25">
      <c r="A77" t="s">
        <v>435</v>
      </c>
      <c r="B77" t="s">
        <v>436</v>
      </c>
    </row>
    <row r="78" spans="1:2" x14ac:dyDescent="0.25">
      <c r="A78" t="s">
        <v>437</v>
      </c>
      <c r="B78" t="s">
        <v>438</v>
      </c>
    </row>
    <row r="79" spans="1:2" x14ac:dyDescent="0.25">
      <c r="A79" t="s">
        <v>439</v>
      </c>
      <c r="B79" t="s">
        <v>440</v>
      </c>
    </row>
    <row r="80" spans="1:2" x14ac:dyDescent="0.25">
      <c r="A80" t="s">
        <v>441</v>
      </c>
      <c r="B80" t="s">
        <v>442</v>
      </c>
    </row>
    <row r="81" spans="1:2" x14ac:dyDescent="0.25">
      <c r="A81" t="s">
        <v>443</v>
      </c>
      <c r="B81" t="s">
        <v>444</v>
      </c>
    </row>
    <row r="82" spans="1:2" x14ac:dyDescent="0.25">
      <c r="A82" t="s">
        <v>445</v>
      </c>
      <c r="B82" t="s">
        <v>446</v>
      </c>
    </row>
    <row r="83" spans="1:2" x14ac:dyDescent="0.25">
      <c r="A83" t="s">
        <v>447</v>
      </c>
      <c r="B83" t="s">
        <v>448</v>
      </c>
    </row>
    <row r="84" spans="1:2" x14ac:dyDescent="0.25">
      <c r="A84" t="s">
        <v>449</v>
      </c>
      <c r="B84" t="s">
        <v>450</v>
      </c>
    </row>
    <row r="85" spans="1:2" x14ac:dyDescent="0.25">
      <c r="A85" t="s">
        <v>451</v>
      </c>
      <c r="B85" t="s">
        <v>452</v>
      </c>
    </row>
    <row r="86" spans="1:2" x14ac:dyDescent="0.25">
      <c r="A86" t="s">
        <v>453</v>
      </c>
      <c r="B86" t="s">
        <v>454</v>
      </c>
    </row>
    <row r="87" spans="1:2" x14ac:dyDescent="0.25">
      <c r="A87" t="s">
        <v>455</v>
      </c>
      <c r="B87" t="s">
        <v>456</v>
      </c>
    </row>
    <row r="88" spans="1:2" x14ac:dyDescent="0.25">
      <c r="A88" t="s">
        <v>457</v>
      </c>
      <c r="B88" t="s">
        <v>458</v>
      </c>
    </row>
    <row r="89" spans="1:2" x14ac:dyDescent="0.25">
      <c r="A89" t="s">
        <v>459</v>
      </c>
      <c r="B89" t="s">
        <v>460</v>
      </c>
    </row>
    <row r="90" spans="1:2" x14ac:dyDescent="0.25">
      <c r="A90" t="s">
        <v>461</v>
      </c>
      <c r="B90" t="s">
        <v>462</v>
      </c>
    </row>
    <row r="91" spans="1:2" x14ac:dyDescent="0.25">
      <c r="A91" t="s">
        <v>463</v>
      </c>
      <c r="B91" t="s">
        <v>464</v>
      </c>
    </row>
    <row r="92" spans="1:2" x14ac:dyDescent="0.25">
      <c r="A92" t="s">
        <v>465</v>
      </c>
      <c r="B92" t="s">
        <v>466</v>
      </c>
    </row>
    <row r="93" spans="1:2" x14ac:dyDescent="0.25">
      <c r="A93" t="s">
        <v>467</v>
      </c>
      <c r="B93" t="s">
        <v>468</v>
      </c>
    </row>
    <row r="94" spans="1:2" x14ac:dyDescent="0.25">
      <c r="A94" t="s">
        <v>469</v>
      </c>
      <c r="B94" t="s">
        <v>470</v>
      </c>
    </row>
    <row r="95" spans="1:2" x14ac:dyDescent="0.25">
      <c r="A95" t="s">
        <v>471</v>
      </c>
      <c r="B95" t="s">
        <v>472</v>
      </c>
    </row>
    <row r="96" spans="1:2" x14ac:dyDescent="0.25">
      <c r="A96" t="s">
        <v>473</v>
      </c>
      <c r="B96" t="s">
        <v>474</v>
      </c>
    </row>
    <row r="97" spans="1:2" x14ac:dyDescent="0.25">
      <c r="A97" t="s">
        <v>475</v>
      </c>
      <c r="B97" t="s">
        <v>476</v>
      </c>
    </row>
    <row r="98" spans="1:2" x14ac:dyDescent="0.25">
      <c r="A98" t="s">
        <v>477</v>
      </c>
      <c r="B98" t="s">
        <v>478</v>
      </c>
    </row>
    <row r="99" spans="1:2" x14ac:dyDescent="0.25">
      <c r="A99" t="s">
        <v>479</v>
      </c>
      <c r="B99" t="s">
        <v>480</v>
      </c>
    </row>
    <row r="100" spans="1:2" x14ac:dyDescent="0.25">
      <c r="A100" t="s">
        <v>481</v>
      </c>
      <c r="B100" t="s">
        <v>482</v>
      </c>
    </row>
    <row r="101" spans="1:2" x14ac:dyDescent="0.25">
      <c r="A101" t="s">
        <v>483</v>
      </c>
      <c r="B101" t="s">
        <v>484</v>
      </c>
    </row>
    <row r="102" spans="1:2" x14ac:dyDescent="0.25">
      <c r="A102" t="s">
        <v>485</v>
      </c>
      <c r="B102" t="s">
        <v>486</v>
      </c>
    </row>
    <row r="103" spans="1:2" x14ac:dyDescent="0.25">
      <c r="A103" t="s">
        <v>487</v>
      </c>
      <c r="B103" t="s">
        <v>488</v>
      </c>
    </row>
    <row r="104" spans="1:2" x14ac:dyDescent="0.25">
      <c r="A104" t="s">
        <v>489</v>
      </c>
      <c r="B104" t="s">
        <v>490</v>
      </c>
    </row>
    <row r="105" spans="1:2" x14ac:dyDescent="0.25">
      <c r="A105" t="s">
        <v>491</v>
      </c>
      <c r="B105" t="s">
        <v>492</v>
      </c>
    </row>
    <row r="106" spans="1:2" x14ac:dyDescent="0.25">
      <c r="A106" t="s">
        <v>493</v>
      </c>
      <c r="B106" t="s">
        <v>494</v>
      </c>
    </row>
    <row r="107" spans="1:2" x14ac:dyDescent="0.25">
      <c r="A107" t="s">
        <v>495</v>
      </c>
      <c r="B107" t="s">
        <v>496</v>
      </c>
    </row>
    <row r="108" spans="1:2" x14ac:dyDescent="0.25">
      <c r="A108" t="s">
        <v>497</v>
      </c>
      <c r="B108" t="s">
        <v>498</v>
      </c>
    </row>
    <row r="109" spans="1:2" x14ac:dyDescent="0.25">
      <c r="A109" t="s">
        <v>499</v>
      </c>
      <c r="B109" t="s">
        <v>500</v>
      </c>
    </row>
    <row r="110" spans="1:2" x14ac:dyDescent="0.25">
      <c r="A110" t="s">
        <v>501</v>
      </c>
      <c r="B110" t="s">
        <v>502</v>
      </c>
    </row>
    <row r="111" spans="1:2" x14ac:dyDescent="0.25">
      <c r="A111" t="s">
        <v>503</v>
      </c>
      <c r="B111" t="s">
        <v>504</v>
      </c>
    </row>
    <row r="112" spans="1:2" x14ac:dyDescent="0.25">
      <c r="A112" t="s">
        <v>505</v>
      </c>
      <c r="B112" t="s">
        <v>506</v>
      </c>
    </row>
    <row r="113" spans="1:2" x14ac:dyDescent="0.25">
      <c r="A113" t="s">
        <v>507</v>
      </c>
      <c r="B113" t="s">
        <v>508</v>
      </c>
    </row>
    <row r="114" spans="1:2" x14ac:dyDescent="0.25">
      <c r="A114" t="s">
        <v>509</v>
      </c>
      <c r="B114" t="s">
        <v>510</v>
      </c>
    </row>
    <row r="115" spans="1:2" x14ac:dyDescent="0.25">
      <c r="A115" t="s">
        <v>511</v>
      </c>
      <c r="B115" t="s">
        <v>512</v>
      </c>
    </row>
    <row r="116" spans="1:2" x14ac:dyDescent="0.25">
      <c r="A116" t="s">
        <v>513</v>
      </c>
      <c r="B116" t="s">
        <v>514</v>
      </c>
    </row>
    <row r="117" spans="1:2" x14ac:dyDescent="0.25">
      <c r="A117" t="s">
        <v>515</v>
      </c>
      <c r="B117" t="s">
        <v>516</v>
      </c>
    </row>
    <row r="118" spans="1:2" x14ac:dyDescent="0.25">
      <c r="A118" t="s">
        <v>517</v>
      </c>
      <c r="B118" t="s">
        <v>518</v>
      </c>
    </row>
    <row r="119" spans="1:2" x14ac:dyDescent="0.25">
      <c r="A119" t="s">
        <v>519</v>
      </c>
      <c r="B119" t="s">
        <v>520</v>
      </c>
    </row>
    <row r="120" spans="1:2" x14ac:dyDescent="0.25">
      <c r="A120" t="s">
        <v>521</v>
      </c>
      <c r="B120" t="s">
        <v>522</v>
      </c>
    </row>
    <row r="121" spans="1:2" x14ac:dyDescent="0.25">
      <c r="A121" t="s">
        <v>523</v>
      </c>
      <c r="B121" t="s">
        <v>524</v>
      </c>
    </row>
    <row r="122" spans="1:2" x14ac:dyDescent="0.25">
      <c r="A122" t="s">
        <v>525</v>
      </c>
      <c r="B122" t="s">
        <v>526</v>
      </c>
    </row>
    <row r="123" spans="1:2" x14ac:dyDescent="0.25">
      <c r="A123" t="s">
        <v>527</v>
      </c>
      <c r="B123" t="s">
        <v>528</v>
      </c>
    </row>
    <row r="124" spans="1:2" x14ac:dyDescent="0.25">
      <c r="A124" t="s">
        <v>529</v>
      </c>
      <c r="B124" t="s">
        <v>530</v>
      </c>
    </row>
    <row r="125" spans="1:2" x14ac:dyDescent="0.25">
      <c r="A125" t="s">
        <v>531</v>
      </c>
      <c r="B125" t="s">
        <v>532</v>
      </c>
    </row>
    <row r="126" spans="1:2" x14ac:dyDescent="0.25">
      <c r="A126" t="s">
        <v>533</v>
      </c>
      <c r="B126" t="s">
        <v>534</v>
      </c>
    </row>
    <row r="127" spans="1:2" x14ac:dyDescent="0.25">
      <c r="A127" t="s">
        <v>535</v>
      </c>
      <c r="B127" t="s">
        <v>536</v>
      </c>
    </row>
    <row r="128" spans="1:2" x14ac:dyDescent="0.25">
      <c r="A128" t="s">
        <v>537</v>
      </c>
      <c r="B128" t="s">
        <v>538</v>
      </c>
    </row>
    <row r="129" spans="1:2" x14ac:dyDescent="0.25">
      <c r="A129" t="s">
        <v>539</v>
      </c>
      <c r="B129" t="s">
        <v>540</v>
      </c>
    </row>
    <row r="130" spans="1:2" x14ac:dyDescent="0.25">
      <c r="A130" t="s">
        <v>541</v>
      </c>
      <c r="B130" t="s">
        <v>542</v>
      </c>
    </row>
    <row r="131" spans="1:2" x14ac:dyDescent="0.25">
      <c r="A131" t="s">
        <v>543</v>
      </c>
      <c r="B131" t="s">
        <v>544</v>
      </c>
    </row>
    <row r="132" spans="1:2" x14ac:dyDescent="0.25">
      <c r="A132" t="s">
        <v>545</v>
      </c>
      <c r="B132" t="s">
        <v>546</v>
      </c>
    </row>
    <row r="133" spans="1:2" x14ac:dyDescent="0.25">
      <c r="A133" t="s">
        <v>547</v>
      </c>
      <c r="B133" t="s">
        <v>548</v>
      </c>
    </row>
    <row r="134" spans="1:2" x14ac:dyDescent="0.25">
      <c r="A134" t="s">
        <v>549</v>
      </c>
      <c r="B134" t="s">
        <v>550</v>
      </c>
    </row>
    <row r="135" spans="1:2" x14ac:dyDescent="0.25">
      <c r="A135" t="s">
        <v>551</v>
      </c>
      <c r="B135" t="s">
        <v>552</v>
      </c>
    </row>
    <row r="136" spans="1:2" x14ac:dyDescent="0.25">
      <c r="A136" t="s">
        <v>553</v>
      </c>
      <c r="B136" t="s">
        <v>554</v>
      </c>
    </row>
    <row r="137" spans="1:2" x14ac:dyDescent="0.25">
      <c r="A137" t="s">
        <v>555</v>
      </c>
      <c r="B137" t="s">
        <v>556</v>
      </c>
    </row>
    <row r="138" spans="1:2" x14ac:dyDescent="0.25">
      <c r="A138" t="s">
        <v>557</v>
      </c>
      <c r="B138" t="s">
        <v>558</v>
      </c>
    </row>
    <row r="139" spans="1:2" x14ac:dyDescent="0.25">
      <c r="A139" t="s">
        <v>559</v>
      </c>
      <c r="B139" t="s">
        <v>560</v>
      </c>
    </row>
    <row r="140" spans="1:2" x14ac:dyDescent="0.25">
      <c r="A140" t="s">
        <v>561</v>
      </c>
      <c r="B140" t="s">
        <v>562</v>
      </c>
    </row>
    <row r="141" spans="1:2" x14ac:dyDescent="0.25">
      <c r="A141" t="s">
        <v>563</v>
      </c>
      <c r="B141" t="s">
        <v>564</v>
      </c>
    </row>
    <row r="142" spans="1:2" x14ac:dyDescent="0.25">
      <c r="A142" t="s">
        <v>565</v>
      </c>
      <c r="B142" t="s">
        <v>566</v>
      </c>
    </row>
    <row r="143" spans="1:2" x14ac:dyDescent="0.25">
      <c r="A143" t="s">
        <v>567</v>
      </c>
      <c r="B143" t="s">
        <v>568</v>
      </c>
    </row>
    <row r="144" spans="1:2" x14ac:dyDescent="0.25">
      <c r="A144" t="s">
        <v>569</v>
      </c>
      <c r="B144" t="s">
        <v>570</v>
      </c>
    </row>
    <row r="145" spans="1:2" x14ac:dyDescent="0.25">
      <c r="A145" t="s">
        <v>571</v>
      </c>
      <c r="B145" t="s">
        <v>572</v>
      </c>
    </row>
    <row r="146" spans="1:2" x14ac:dyDescent="0.25">
      <c r="A146" t="s">
        <v>573</v>
      </c>
      <c r="B146" t="s">
        <v>574</v>
      </c>
    </row>
    <row r="147" spans="1:2" x14ac:dyDescent="0.25">
      <c r="A147" t="s">
        <v>575</v>
      </c>
      <c r="B147" t="s">
        <v>576</v>
      </c>
    </row>
    <row r="148" spans="1:2" x14ac:dyDescent="0.25">
      <c r="A148" t="s">
        <v>577</v>
      </c>
      <c r="B148" t="s">
        <v>578</v>
      </c>
    </row>
    <row r="149" spans="1:2" x14ac:dyDescent="0.25">
      <c r="A149" t="s">
        <v>579</v>
      </c>
      <c r="B149" t="s">
        <v>580</v>
      </c>
    </row>
    <row r="150" spans="1:2" x14ac:dyDescent="0.25">
      <c r="A150" t="s">
        <v>581</v>
      </c>
      <c r="B150" t="s">
        <v>582</v>
      </c>
    </row>
    <row r="151" spans="1:2" x14ac:dyDescent="0.25">
      <c r="A151" t="s">
        <v>583</v>
      </c>
      <c r="B151" t="s">
        <v>584</v>
      </c>
    </row>
    <row r="152" spans="1:2" x14ac:dyDescent="0.25">
      <c r="A152" t="s">
        <v>585</v>
      </c>
      <c r="B152" t="s">
        <v>586</v>
      </c>
    </row>
    <row r="153" spans="1:2" x14ac:dyDescent="0.25">
      <c r="A153" t="s">
        <v>587</v>
      </c>
      <c r="B153" t="s">
        <v>588</v>
      </c>
    </row>
    <row r="154" spans="1:2" x14ac:dyDescent="0.25">
      <c r="A154" t="s">
        <v>589</v>
      </c>
      <c r="B154" t="s">
        <v>590</v>
      </c>
    </row>
    <row r="155" spans="1:2" x14ac:dyDescent="0.25">
      <c r="A155" t="s">
        <v>591</v>
      </c>
      <c r="B155" t="s">
        <v>592</v>
      </c>
    </row>
    <row r="156" spans="1:2" x14ac:dyDescent="0.25">
      <c r="A156" t="s">
        <v>593</v>
      </c>
      <c r="B156" t="s">
        <v>594</v>
      </c>
    </row>
    <row r="157" spans="1:2" x14ac:dyDescent="0.25">
      <c r="A157" t="s">
        <v>595</v>
      </c>
      <c r="B157" t="s">
        <v>596</v>
      </c>
    </row>
    <row r="158" spans="1:2" x14ac:dyDescent="0.25">
      <c r="A158" t="s">
        <v>597</v>
      </c>
      <c r="B158" t="s">
        <v>598</v>
      </c>
    </row>
    <row r="159" spans="1:2" x14ac:dyDescent="0.25">
      <c r="A159" t="s">
        <v>599</v>
      </c>
      <c r="B159" t="s">
        <v>600</v>
      </c>
    </row>
    <row r="160" spans="1:2" x14ac:dyDescent="0.25">
      <c r="A160" t="s">
        <v>601</v>
      </c>
      <c r="B160" t="s">
        <v>602</v>
      </c>
    </row>
    <row r="161" spans="1:2" x14ac:dyDescent="0.25">
      <c r="A161" t="s">
        <v>603</v>
      </c>
      <c r="B161" t="s">
        <v>604</v>
      </c>
    </row>
    <row r="162" spans="1:2" x14ac:dyDescent="0.25">
      <c r="A162" t="s">
        <v>605</v>
      </c>
      <c r="B162" t="s">
        <v>606</v>
      </c>
    </row>
    <row r="163" spans="1:2" x14ac:dyDescent="0.25">
      <c r="A163" t="s">
        <v>607</v>
      </c>
      <c r="B163" t="s">
        <v>608</v>
      </c>
    </row>
    <row r="164" spans="1:2" x14ac:dyDescent="0.25">
      <c r="A164" t="s">
        <v>609</v>
      </c>
      <c r="B164" t="s">
        <v>610</v>
      </c>
    </row>
    <row r="165" spans="1:2" x14ac:dyDescent="0.25">
      <c r="A165" t="s">
        <v>611</v>
      </c>
      <c r="B165" t="s">
        <v>612</v>
      </c>
    </row>
    <row r="166" spans="1:2" x14ac:dyDescent="0.25">
      <c r="A166" t="s">
        <v>613</v>
      </c>
      <c r="B166" t="s">
        <v>614</v>
      </c>
    </row>
    <row r="167" spans="1:2" x14ac:dyDescent="0.25">
      <c r="A167" t="s">
        <v>615</v>
      </c>
      <c r="B167" t="s">
        <v>616</v>
      </c>
    </row>
    <row r="168" spans="1:2" x14ac:dyDescent="0.25">
      <c r="A168" t="s">
        <v>617</v>
      </c>
      <c r="B168" t="s">
        <v>618</v>
      </c>
    </row>
    <row r="169" spans="1:2" x14ac:dyDescent="0.25">
      <c r="A169" t="s">
        <v>619</v>
      </c>
      <c r="B169" t="s">
        <v>620</v>
      </c>
    </row>
    <row r="170" spans="1:2" x14ac:dyDescent="0.25">
      <c r="A170" t="s">
        <v>621</v>
      </c>
      <c r="B170" t="s">
        <v>622</v>
      </c>
    </row>
    <row r="171" spans="1:2" x14ac:dyDescent="0.25">
      <c r="A171" t="s">
        <v>623</v>
      </c>
      <c r="B171" t="s">
        <v>624</v>
      </c>
    </row>
    <row r="172" spans="1:2" x14ac:dyDescent="0.25">
      <c r="A172" t="s">
        <v>625</v>
      </c>
      <c r="B172" t="s">
        <v>626</v>
      </c>
    </row>
    <row r="173" spans="1:2" x14ac:dyDescent="0.25">
      <c r="A173" t="s">
        <v>627</v>
      </c>
      <c r="B173" t="s">
        <v>628</v>
      </c>
    </row>
    <row r="174" spans="1:2" x14ac:dyDescent="0.25">
      <c r="A174" t="s">
        <v>629</v>
      </c>
      <c r="B174" t="s">
        <v>630</v>
      </c>
    </row>
    <row r="175" spans="1:2" x14ac:dyDescent="0.25">
      <c r="A175" t="s">
        <v>631</v>
      </c>
      <c r="B175" t="s">
        <v>632</v>
      </c>
    </row>
    <row r="176" spans="1:2" x14ac:dyDescent="0.25">
      <c r="A176" t="s">
        <v>633</v>
      </c>
      <c r="B176" t="s">
        <v>634</v>
      </c>
    </row>
    <row r="177" spans="1:2" x14ac:dyDescent="0.25">
      <c r="A177" t="s">
        <v>635</v>
      </c>
      <c r="B177" t="s">
        <v>636</v>
      </c>
    </row>
    <row r="178" spans="1:2" x14ac:dyDescent="0.25">
      <c r="A178" t="s">
        <v>637</v>
      </c>
      <c r="B178" t="s">
        <v>638</v>
      </c>
    </row>
    <row r="179" spans="1:2" x14ac:dyDescent="0.25">
      <c r="A179" t="s">
        <v>639</v>
      </c>
      <c r="B179" t="s">
        <v>640</v>
      </c>
    </row>
    <row r="180" spans="1:2" x14ac:dyDescent="0.25">
      <c r="A180" t="s">
        <v>641</v>
      </c>
      <c r="B180" t="s">
        <v>642</v>
      </c>
    </row>
    <row r="181" spans="1:2" x14ac:dyDescent="0.25">
      <c r="A181" t="s">
        <v>643</v>
      </c>
      <c r="B181" t="s">
        <v>644</v>
      </c>
    </row>
    <row r="182" spans="1:2" x14ac:dyDescent="0.25">
      <c r="A182" t="s">
        <v>645</v>
      </c>
      <c r="B182" t="s">
        <v>646</v>
      </c>
    </row>
    <row r="183" spans="1:2" x14ac:dyDescent="0.25">
      <c r="A183" t="s">
        <v>647</v>
      </c>
      <c r="B183" t="s">
        <v>648</v>
      </c>
    </row>
    <row r="184" spans="1:2" x14ac:dyDescent="0.25">
      <c r="A184" t="s">
        <v>649</v>
      </c>
      <c r="B184" t="s">
        <v>650</v>
      </c>
    </row>
    <row r="185" spans="1:2" x14ac:dyDescent="0.25">
      <c r="A185" t="s">
        <v>651</v>
      </c>
      <c r="B185" t="s">
        <v>652</v>
      </c>
    </row>
    <row r="186" spans="1:2" x14ac:dyDescent="0.25">
      <c r="A186" t="s">
        <v>653</v>
      </c>
      <c r="B186" t="s">
        <v>654</v>
      </c>
    </row>
    <row r="187" spans="1:2" x14ac:dyDescent="0.25">
      <c r="A187" t="s">
        <v>655</v>
      </c>
      <c r="B187" t="s">
        <v>656</v>
      </c>
    </row>
    <row r="188" spans="1:2" x14ac:dyDescent="0.25">
      <c r="A188" t="s">
        <v>657</v>
      </c>
      <c r="B188" t="s">
        <v>658</v>
      </c>
    </row>
    <row r="189" spans="1:2" x14ac:dyDescent="0.25">
      <c r="A189" t="s">
        <v>659</v>
      </c>
      <c r="B189" t="s">
        <v>660</v>
      </c>
    </row>
    <row r="190" spans="1:2" x14ac:dyDescent="0.25">
      <c r="A190" t="s">
        <v>661</v>
      </c>
      <c r="B190" t="s">
        <v>662</v>
      </c>
    </row>
    <row r="191" spans="1:2" x14ac:dyDescent="0.25">
      <c r="A191" t="s">
        <v>663</v>
      </c>
      <c r="B191" t="s">
        <v>664</v>
      </c>
    </row>
    <row r="192" spans="1:2" x14ac:dyDescent="0.25">
      <c r="A192" t="s">
        <v>665</v>
      </c>
      <c r="B192" t="s">
        <v>666</v>
      </c>
    </row>
    <row r="193" spans="1:2" x14ac:dyDescent="0.25">
      <c r="A193" t="s">
        <v>667</v>
      </c>
      <c r="B193" t="s">
        <v>668</v>
      </c>
    </row>
    <row r="194" spans="1:2" x14ac:dyDescent="0.25">
      <c r="A194" t="s">
        <v>669</v>
      </c>
      <c r="B194" t="s">
        <v>670</v>
      </c>
    </row>
    <row r="195" spans="1:2" x14ac:dyDescent="0.25">
      <c r="A195" t="s">
        <v>671</v>
      </c>
      <c r="B195" t="s">
        <v>672</v>
      </c>
    </row>
    <row r="196" spans="1:2" x14ac:dyDescent="0.25">
      <c r="A196" t="s">
        <v>673</v>
      </c>
      <c r="B196" t="s">
        <v>674</v>
      </c>
    </row>
    <row r="197" spans="1:2" x14ac:dyDescent="0.25">
      <c r="A197" t="s">
        <v>675</v>
      </c>
      <c r="B197" t="s">
        <v>676</v>
      </c>
    </row>
    <row r="198" spans="1:2" x14ac:dyDescent="0.25">
      <c r="A198" t="s">
        <v>677</v>
      </c>
      <c r="B198" t="s">
        <v>678</v>
      </c>
    </row>
    <row r="199" spans="1:2" x14ac:dyDescent="0.25">
      <c r="A199" t="s">
        <v>679</v>
      </c>
      <c r="B199" t="s">
        <v>680</v>
      </c>
    </row>
    <row r="200" spans="1:2" x14ac:dyDescent="0.25">
      <c r="A200" t="s">
        <v>681</v>
      </c>
      <c r="B200" t="s">
        <v>682</v>
      </c>
    </row>
    <row r="201" spans="1:2" x14ac:dyDescent="0.25">
      <c r="A201" t="s">
        <v>683</v>
      </c>
      <c r="B201" t="s">
        <v>684</v>
      </c>
    </row>
    <row r="202" spans="1:2" x14ac:dyDescent="0.25">
      <c r="A202" t="s">
        <v>685</v>
      </c>
      <c r="B202" t="s">
        <v>686</v>
      </c>
    </row>
    <row r="203" spans="1:2" x14ac:dyDescent="0.25">
      <c r="A203" t="s">
        <v>687</v>
      </c>
      <c r="B203" t="s">
        <v>688</v>
      </c>
    </row>
    <row r="204" spans="1:2" x14ac:dyDescent="0.25">
      <c r="A204" t="s">
        <v>689</v>
      </c>
      <c r="B204" t="s">
        <v>690</v>
      </c>
    </row>
    <row r="205" spans="1:2" x14ac:dyDescent="0.25">
      <c r="A205" t="s">
        <v>691</v>
      </c>
      <c r="B205" t="s">
        <v>692</v>
      </c>
    </row>
    <row r="206" spans="1:2" x14ac:dyDescent="0.25">
      <c r="A206" t="s">
        <v>693</v>
      </c>
      <c r="B206" t="s">
        <v>694</v>
      </c>
    </row>
    <row r="207" spans="1:2" x14ac:dyDescent="0.25">
      <c r="A207" t="s">
        <v>695</v>
      </c>
      <c r="B207" t="s">
        <v>696</v>
      </c>
    </row>
    <row r="208" spans="1:2" x14ac:dyDescent="0.25">
      <c r="A208" t="s">
        <v>697</v>
      </c>
      <c r="B208" t="s">
        <v>698</v>
      </c>
    </row>
    <row r="209" spans="1:2" x14ac:dyDescent="0.25">
      <c r="A209" t="s">
        <v>699</v>
      </c>
      <c r="B209" t="s">
        <v>700</v>
      </c>
    </row>
    <row r="210" spans="1:2" x14ac:dyDescent="0.25">
      <c r="A210" t="s">
        <v>701</v>
      </c>
      <c r="B210" t="s">
        <v>702</v>
      </c>
    </row>
    <row r="211" spans="1:2" x14ac:dyDescent="0.25">
      <c r="A211" t="s">
        <v>703</v>
      </c>
      <c r="B211" t="s">
        <v>704</v>
      </c>
    </row>
    <row r="212" spans="1:2" x14ac:dyDescent="0.25">
      <c r="A212" t="s">
        <v>705</v>
      </c>
      <c r="B212" t="s">
        <v>706</v>
      </c>
    </row>
    <row r="213" spans="1:2" x14ac:dyDescent="0.25">
      <c r="A213" t="s">
        <v>707</v>
      </c>
      <c r="B213" t="s">
        <v>708</v>
      </c>
    </row>
    <row r="214" spans="1:2" x14ac:dyDescent="0.25">
      <c r="A214" t="s">
        <v>709</v>
      </c>
      <c r="B214" t="s">
        <v>710</v>
      </c>
    </row>
    <row r="215" spans="1:2" x14ac:dyDescent="0.25">
      <c r="A215" t="s">
        <v>711</v>
      </c>
      <c r="B215" t="s">
        <v>712</v>
      </c>
    </row>
    <row r="216" spans="1:2" x14ac:dyDescent="0.25">
      <c r="A216" t="s">
        <v>713</v>
      </c>
      <c r="B216" t="s">
        <v>714</v>
      </c>
    </row>
    <row r="217" spans="1:2" x14ac:dyDescent="0.25">
      <c r="A217" t="s">
        <v>715</v>
      </c>
      <c r="B217" t="s">
        <v>716</v>
      </c>
    </row>
    <row r="218" spans="1:2" x14ac:dyDescent="0.25">
      <c r="A218" t="s">
        <v>717</v>
      </c>
      <c r="B218" t="s">
        <v>718</v>
      </c>
    </row>
    <row r="219" spans="1:2" x14ac:dyDescent="0.25">
      <c r="A219" t="s">
        <v>719</v>
      </c>
      <c r="B219" t="s">
        <v>720</v>
      </c>
    </row>
    <row r="220" spans="1:2" x14ac:dyDescent="0.25">
      <c r="A220" t="s">
        <v>721</v>
      </c>
      <c r="B220" t="s">
        <v>722</v>
      </c>
    </row>
    <row r="221" spans="1:2" x14ac:dyDescent="0.25">
      <c r="A221" t="s">
        <v>723</v>
      </c>
      <c r="B221" t="s">
        <v>724</v>
      </c>
    </row>
    <row r="222" spans="1:2" x14ac:dyDescent="0.25">
      <c r="A222" t="s">
        <v>725</v>
      </c>
      <c r="B222" t="s">
        <v>726</v>
      </c>
    </row>
    <row r="223" spans="1:2" x14ac:dyDescent="0.25">
      <c r="A223" t="s">
        <v>727</v>
      </c>
      <c r="B223" t="s">
        <v>728</v>
      </c>
    </row>
    <row r="224" spans="1:2" x14ac:dyDescent="0.25">
      <c r="A224" t="s">
        <v>729</v>
      </c>
      <c r="B224" t="s">
        <v>730</v>
      </c>
    </row>
    <row r="225" spans="1:2" x14ac:dyDescent="0.25">
      <c r="A225" t="s">
        <v>731</v>
      </c>
      <c r="B225" t="s">
        <v>732</v>
      </c>
    </row>
    <row r="226" spans="1:2" x14ac:dyDescent="0.25">
      <c r="A226" t="s">
        <v>733</v>
      </c>
      <c r="B226" t="s">
        <v>734</v>
      </c>
    </row>
    <row r="227" spans="1:2" x14ac:dyDescent="0.25">
      <c r="A227" t="s">
        <v>735</v>
      </c>
      <c r="B227" t="s">
        <v>736</v>
      </c>
    </row>
    <row r="228" spans="1:2" x14ac:dyDescent="0.25">
      <c r="A228" t="s">
        <v>737</v>
      </c>
      <c r="B228" t="s">
        <v>738</v>
      </c>
    </row>
    <row r="229" spans="1:2" x14ac:dyDescent="0.25">
      <c r="A229" t="s">
        <v>739</v>
      </c>
      <c r="B229" t="s">
        <v>740</v>
      </c>
    </row>
    <row r="230" spans="1:2" x14ac:dyDescent="0.25">
      <c r="A230" t="s">
        <v>741</v>
      </c>
      <c r="B230" t="s">
        <v>742</v>
      </c>
    </row>
    <row r="231" spans="1:2" x14ac:dyDescent="0.25">
      <c r="A231" t="s">
        <v>743</v>
      </c>
      <c r="B231" t="s">
        <v>744</v>
      </c>
    </row>
    <row r="232" spans="1:2" x14ac:dyDescent="0.25">
      <c r="A232" t="s">
        <v>745</v>
      </c>
      <c r="B232" t="s">
        <v>746</v>
      </c>
    </row>
    <row r="233" spans="1:2" x14ac:dyDescent="0.25">
      <c r="A233" t="s">
        <v>747</v>
      </c>
      <c r="B233" t="s">
        <v>748</v>
      </c>
    </row>
    <row r="234" spans="1:2" x14ac:dyDescent="0.25">
      <c r="A234" t="s">
        <v>749</v>
      </c>
      <c r="B234" t="s">
        <v>750</v>
      </c>
    </row>
    <row r="235" spans="1:2" x14ac:dyDescent="0.25">
      <c r="A235" t="s">
        <v>751</v>
      </c>
      <c r="B235" t="s">
        <v>752</v>
      </c>
    </row>
    <row r="236" spans="1:2" x14ac:dyDescent="0.25">
      <c r="A236" t="s">
        <v>753</v>
      </c>
      <c r="B236" t="s">
        <v>754</v>
      </c>
    </row>
    <row r="237" spans="1:2" x14ac:dyDescent="0.25">
      <c r="A237" t="s">
        <v>755</v>
      </c>
      <c r="B237" t="s">
        <v>756</v>
      </c>
    </row>
    <row r="238" spans="1:2" x14ac:dyDescent="0.25">
      <c r="A238" t="s">
        <v>757</v>
      </c>
      <c r="B238" t="s">
        <v>758</v>
      </c>
    </row>
    <row r="239" spans="1:2" x14ac:dyDescent="0.25">
      <c r="A239" t="s">
        <v>759</v>
      </c>
      <c r="B239" t="s">
        <v>760</v>
      </c>
    </row>
    <row r="240" spans="1:2" x14ac:dyDescent="0.25">
      <c r="A240" t="s">
        <v>761</v>
      </c>
      <c r="B240" t="s">
        <v>762</v>
      </c>
    </row>
    <row r="241" spans="1:2" x14ac:dyDescent="0.25">
      <c r="A241" t="s">
        <v>763</v>
      </c>
      <c r="B241" t="s">
        <v>764</v>
      </c>
    </row>
    <row r="242" spans="1:2" x14ac:dyDescent="0.25">
      <c r="A242" t="s">
        <v>765</v>
      </c>
      <c r="B242" t="s">
        <v>766</v>
      </c>
    </row>
    <row r="243" spans="1:2" x14ac:dyDescent="0.25">
      <c r="A243" t="s">
        <v>767</v>
      </c>
      <c r="B243" t="s">
        <v>768</v>
      </c>
    </row>
    <row r="244" spans="1:2" x14ac:dyDescent="0.25">
      <c r="A244" t="s">
        <v>769</v>
      </c>
      <c r="B244" t="s">
        <v>770</v>
      </c>
    </row>
    <row r="245" spans="1:2" x14ac:dyDescent="0.25">
      <c r="A245" t="s">
        <v>771</v>
      </c>
      <c r="B245" t="s">
        <v>772</v>
      </c>
    </row>
    <row r="246" spans="1:2" x14ac:dyDescent="0.25">
      <c r="A246" t="s">
        <v>773</v>
      </c>
      <c r="B246" t="s">
        <v>774</v>
      </c>
    </row>
    <row r="247" spans="1:2" x14ac:dyDescent="0.25">
      <c r="A247" t="s">
        <v>775</v>
      </c>
      <c r="B247" t="s">
        <v>776</v>
      </c>
    </row>
    <row r="248" spans="1:2" x14ac:dyDescent="0.25">
      <c r="A248" t="s">
        <v>777</v>
      </c>
      <c r="B248" t="s">
        <v>778</v>
      </c>
    </row>
    <row r="249" spans="1:2" x14ac:dyDescent="0.25">
      <c r="A249" t="s">
        <v>779</v>
      </c>
      <c r="B249" t="s">
        <v>780</v>
      </c>
    </row>
    <row r="250" spans="1:2" x14ac:dyDescent="0.25">
      <c r="A250" t="s">
        <v>781</v>
      </c>
      <c r="B250" t="s">
        <v>782</v>
      </c>
    </row>
    <row r="251" spans="1:2" x14ac:dyDescent="0.25">
      <c r="A251" t="s">
        <v>783</v>
      </c>
      <c r="B251" t="s">
        <v>784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A9F6-19B6-44C5-9DC6-45AA39617802}">
  <dimension ref="A1:A32"/>
  <sheetViews>
    <sheetView workbookViewId="0">
      <selection activeCell="C2" sqref="C2"/>
    </sheetView>
  </sheetViews>
  <sheetFormatPr defaultRowHeight="15" x14ac:dyDescent="0.25"/>
  <sheetData>
    <row r="1" spans="1:1" x14ac:dyDescent="0.25">
      <c r="A1" s="1" t="s">
        <v>159</v>
      </c>
    </row>
    <row r="2" spans="1:1" x14ac:dyDescent="0.25">
      <c r="A2" t="s">
        <v>158</v>
      </c>
    </row>
    <row r="3" spans="1:1" x14ac:dyDescent="0.25">
      <c r="A3" t="s">
        <v>68</v>
      </c>
    </row>
    <row r="4" spans="1:1" x14ac:dyDescent="0.25">
      <c r="A4" t="s">
        <v>156</v>
      </c>
    </row>
    <row r="5" spans="1:1" x14ac:dyDescent="0.25">
      <c r="A5" t="s">
        <v>174</v>
      </c>
    </row>
    <row r="6" spans="1:1" x14ac:dyDescent="0.25">
      <c r="A6" t="s">
        <v>168</v>
      </c>
    </row>
    <row r="7" spans="1:1" x14ac:dyDescent="0.25">
      <c r="A7" t="s">
        <v>164</v>
      </c>
    </row>
    <row r="8" spans="1:1" x14ac:dyDescent="0.25">
      <c r="A8" t="s">
        <v>283</v>
      </c>
    </row>
    <row r="9" spans="1:1" x14ac:dyDescent="0.25">
      <c r="A9" t="s">
        <v>154</v>
      </c>
    </row>
    <row r="10" spans="1:1" x14ac:dyDescent="0.25">
      <c r="A10" t="s">
        <v>157</v>
      </c>
    </row>
    <row r="11" spans="1:1" x14ac:dyDescent="0.25">
      <c r="A11" t="s">
        <v>166</v>
      </c>
    </row>
    <row r="12" spans="1:1" x14ac:dyDescent="0.25">
      <c r="A12" t="s">
        <v>165</v>
      </c>
    </row>
    <row r="13" spans="1:1" x14ac:dyDescent="0.25">
      <c r="A13" t="s">
        <v>69</v>
      </c>
    </row>
    <row r="14" spans="1:1" x14ac:dyDescent="0.25">
      <c r="A14" t="s">
        <v>70</v>
      </c>
    </row>
    <row r="15" spans="1:1" x14ac:dyDescent="0.25">
      <c r="A15" t="s">
        <v>173</v>
      </c>
    </row>
    <row r="16" spans="1:1" x14ac:dyDescent="0.25">
      <c r="A16" t="s">
        <v>172</v>
      </c>
    </row>
    <row r="17" spans="1:1" x14ac:dyDescent="0.25">
      <c r="A17" t="s">
        <v>171</v>
      </c>
    </row>
    <row r="18" spans="1:1" x14ac:dyDescent="0.25">
      <c r="A18" t="s">
        <v>170</v>
      </c>
    </row>
    <row r="19" spans="1:1" x14ac:dyDescent="0.25">
      <c r="A19" t="s">
        <v>71</v>
      </c>
    </row>
    <row r="20" spans="1:1" x14ac:dyDescent="0.25">
      <c r="A20" t="s">
        <v>72</v>
      </c>
    </row>
    <row r="21" spans="1:1" x14ac:dyDescent="0.25">
      <c r="A21" t="s">
        <v>73</v>
      </c>
    </row>
    <row r="22" spans="1:1" x14ac:dyDescent="0.25">
      <c r="A22" t="s">
        <v>155</v>
      </c>
    </row>
    <row r="23" spans="1:1" x14ac:dyDescent="0.25">
      <c r="A23" t="s">
        <v>160</v>
      </c>
    </row>
    <row r="24" spans="1:1" x14ac:dyDescent="0.25">
      <c r="A24" t="s">
        <v>161</v>
      </c>
    </row>
    <row r="25" spans="1:1" x14ac:dyDescent="0.25">
      <c r="A25" t="s">
        <v>162</v>
      </c>
    </row>
    <row r="26" spans="1:1" x14ac:dyDescent="0.25">
      <c r="A26" t="s">
        <v>163</v>
      </c>
    </row>
    <row r="27" spans="1:1" x14ac:dyDescent="0.25">
      <c r="A27" t="s">
        <v>167</v>
      </c>
    </row>
    <row r="28" spans="1:1" x14ac:dyDescent="0.25">
      <c r="A28" t="s">
        <v>169</v>
      </c>
    </row>
    <row r="29" spans="1:1" x14ac:dyDescent="0.25">
      <c r="A29" t="s">
        <v>74</v>
      </c>
    </row>
    <row r="30" spans="1:1" x14ac:dyDescent="0.25">
      <c r="A30" t="s">
        <v>76</v>
      </c>
    </row>
    <row r="31" spans="1:1" x14ac:dyDescent="0.25">
      <c r="A31" t="s">
        <v>75</v>
      </c>
    </row>
    <row r="32" spans="1:1" x14ac:dyDescent="0.25">
      <c r="A32" t="s">
        <v>77</v>
      </c>
    </row>
  </sheetData>
  <sortState xmlns:xlrd2="http://schemas.microsoft.com/office/spreadsheetml/2017/richdata2" ref="A2:A32">
    <sortCondition ref="A2:A32"/>
  </sortState>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685BB-7588-4AC5-98E9-19388301BAA9}">
  <dimension ref="A1:M73"/>
  <sheetViews>
    <sheetView topLeftCell="A46" workbookViewId="0">
      <selection activeCell="A74" sqref="A74"/>
    </sheetView>
  </sheetViews>
  <sheetFormatPr defaultRowHeight="15" x14ac:dyDescent="0.25"/>
  <cols>
    <col min="1" max="1" width="10.28515625" bestFit="1" customWidth="1"/>
  </cols>
  <sheetData>
    <row r="1" spans="1:1" x14ac:dyDescent="0.25">
      <c r="A1" s="1" t="s">
        <v>181</v>
      </c>
    </row>
    <row r="2" spans="1:1" x14ac:dyDescent="0.25">
      <c r="A2" s="37">
        <v>45539</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10" spans="1:1" x14ac:dyDescent="0.25">
      <c r="A10" s="37">
        <v>45540</v>
      </c>
    </row>
    <row r="11" spans="1:1" x14ac:dyDescent="0.25">
      <c r="A11" t="s">
        <v>188</v>
      </c>
    </row>
    <row r="12" spans="1:1" x14ac:dyDescent="0.25">
      <c r="A12" t="s">
        <v>189</v>
      </c>
    </row>
    <row r="14" spans="1:1" x14ac:dyDescent="0.25">
      <c r="A14" s="37">
        <v>45545</v>
      </c>
    </row>
    <row r="15" spans="1:1" x14ac:dyDescent="0.25">
      <c r="A15" t="s">
        <v>190</v>
      </c>
    </row>
    <row r="16" spans="1:1" x14ac:dyDescent="0.25">
      <c r="A16" t="s">
        <v>191</v>
      </c>
    </row>
    <row r="17" spans="1:13" x14ac:dyDescent="0.25">
      <c r="A17" t="s">
        <v>192</v>
      </c>
    </row>
    <row r="19" spans="1:13" x14ac:dyDescent="0.25">
      <c r="A19" s="37">
        <v>45547</v>
      </c>
    </row>
    <row r="20" spans="1:13" x14ac:dyDescent="0.25">
      <c r="A20" t="s">
        <v>195</v>
      </c>
    </row>
    <row r="21" spans="1:13" x14ac:dyDescent="0.25">
      <c r="A21" t="s">
        <v>196</v>
      </c>
    </row>
    <row r="22" spans="1:13" x14ac:dyDescent="0.25">
      <c r="A22" t="s">
        <v>201</v>
      </c>
    </row>
    <row r="24" spans="1:13" x14ac:dyDescent="0.25">
      <c r="A24" s="37">
        <v>45552</v>
      </c>
      <c r="M24" s="1" t="s">
        <v>212</v>
      </c>
    </row>
    <row r="25" spans="1:13" x14ac:dyDescent="0.25">
      <c r="A25" t="s">
        <v>202</v>
      </c>
      <c r="M25" t="s">
        <v>221</v>
      </c>
    </row>
    <row r="26" spans="1:13" x14ac:dyDescent="0.25">
      <c r="A26" t="s">
        <v>203</v>
      </c>
      <c r="M26" t="s">
        <v>222</v>
      </c>
    </row>
    <row r="27" spans="1:13" x14ac:dyDescent="0.25">
      <c r="M27" t="s">
        <v>223</v>
      </c>
    </row>
    <row r="28" spans="1:13" x14ac:dyDescent="0.25">
      <c r="A28" s="37">
        <v>45555</v>
      </c>
      <c r="M28" t="s">
        <v>224</v>
      </c>
    </row>
    <row r="29" spans="1:13" x14ac:dyDescent="0.25">
      <c r="A29" t="s">
        <v>209</v>
      </c>
    </row>
    <row r="30" spans="1:13" x14ac:dyDescent="0.25">
      <c r="A30" t="s">
        <v>208</v>
      </c>
    </row>
    <row r="32" spans="1:13" x14ac:dyDescent="0.25">
      <c r="A32" s="37">
        <v>45562</v>
      </c>
    </row>
    <row r="33" spans="1:1" x14ac:dyDescent="0.25">
      <c r="A33" t="s">
        <v>211</v>
      </c>
    </row>
    <row r="35" spans="1:1" x14ac:dyDescent="0.25">
      <c r="A35" s="37">
        <v>45567</v>
      </c>
    </row>
    <row r="36" spans="1:1" x14ac:dyDescent="0.25">
      <c r="A36" t="s">
        <v>213</v>
      </c>
    </row>
    <row r="37" spans="1:1" x14ac:dyDescent="0.25">
      <c r="A37" t="s">
        <v>214</v>
      </c>
    </row>
    <row r="39" spans="1:1" x14ac:dyDescent="0.25">
      <c r="A39" s="37">
        <v>45573</v>
      </c>
    </row>
    <row r="40" spans="1:1" x14ac:dyDescent="0.25">
      <c r="A40" t="s">
        <v>225</v>
      </c>
    </row>
    <row r="41" spans="1:1" x14ac:dyDescent="0.25">
      <c r="A41" t="s">
        <v>227</v>
      </c>
    </row>
    <row r="43" spans="1:1" x14ac:dyDescent="0.25">
      <c r="A43" s="37">
        <v>45581</v>
      </c>
    </row>
    <row r="44" spans="1:1" x14ac:dyDescent="0.25">
      <c r="A44" t="s">
        <v>234</v>
      </c>
    </row>
    <row r="45" spans="1:1" x14ac:dyDescent="0.25">
      <c r="A45" t="s">
        <v>235</v>
      </c>
    </row>
    <row r="46" spans="1:1" x14ac:dyDescent="0.25">
      <c r="A46" t="s">
        <v>226</v>
      </c>
    </row>
    <row r="47" spans="1:1" x14ac:dyDescent="0.25">
      <c r="A47" t="s">
        <v>231</v>
      </c>
    </row>
    <row r="49" spans="1:1" x14ac:dyDescent="0.25">
      <c r="A49" s="37">
        <v>45588</v>
      </c>
    </row>
    <row r="50" spans="1:1" x14ac:dyDescent="0.25">
      <c r="A50" t="s">
        <v>236</v>
      </c>
    </row>
    <row r="51" spans="1:1" x14ac:dyDescent="0.25">
      <c r="A51" t="s">
        <v>237</v>
      </c>
    </row>
    <row r="53" spans="1:1" x14ac:dyDescent="0.25">
      <c r="A53" s="37">
        <v>45665</v>
      </c>
    </row>
    <row r="54" spans="1:1" x14ac:dyDescent="0.25">
      <c r="A54" t="s">
        <v>238</v>
      </c>
    </row>
    <row r="56" spans="1:1" x14ac:dyDescent="0.25">
      <c r="A56" s="37">
        <v>45716</v>
      </c>
    </row>
    <row r="57" spans="1:1" x14ac:dyDescent="0.25">
      <c r="A57" t="s">
        <v>239</v>
      </c>
    </row>
    <row r="58" spans="1:1" x14ac:dyDescent="0.25">
      <c r="A58" t="s">
        <v>240</v>
      </c>
    </row>
    <row r="59" spans="1:1" x14ac:dyDescent="0.25">
      <c r="A59" t="s">
        <v>241</v>
      </c>
    </row>
    <row r="61" spans="1:1" x14ac:dyDescent="0.25">
      <c r="A61" s="37">
        <v>45736</v>
      </c>
    </row>
    <row r="62" spans="1:1" x14ac:dyDescent="0.25">
      <c r="A62" t="s">
        <v>242</v>
      </c>
    </row>
    <row r="63" spans="1:1" x14ac:dyDescent="0.25">
      <c r="A63" t="s">
        <v>243</v>
      </c>
    </row>
    <row r="64" spans="1:1" x14ac:dyDescent="0.25">
      <c r="A64" t="s">
        <v>244</v>
      </c>
    </row>
    <row r="66" spans="1:1" x14ac:dyDescent="0.25">
      <c r="A66" s="37">
        <v>45747</v>
      </c>
    </row>
    <row r="67" spans="1:1" x14ac:dyDescent="0.25">
      <c r="A67" t="s">
        <v>245</v>
      </c>
    </row>
    <row r="68" spans="1:1" x14ac:dyDescent="0.25">
      <c r="A68" t="s">
        <v>246</v>
      </c>
    </row>
    <row r="69" spans="1:1" x14ac:dyDescent="0.25">
      <c r="A69" t="s">
        <v>251</v>
      </c>
    </row>
    <row r="71" spans="1:1" x14ac:dyDescent="0.25">
      <c r="A71" s="37">
        <v>45768</v>
      </c>
    </row>
    <row r="72" spans="1:1" x14ac:dyDescent="0.25">
      <c r="A72" t="s">
        <v>252</v>
      </c>
    </row>
    <row r="73" spans="1:1" x14ac:dyDescent="0.25">
      <c r="A73" t="s">
        <v>253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C6CFA0846D8C479F142E05908199CB" ma:contentTypeVersion="17" ma:contentTypeDescription="Create a new document." ma:contentTypeScope="" ma:versionID="a997a8588425685b40384d24e9d2ece3">
  <xsd:schema xmlns:xsd="http://www.w3.org/2001/XMLSchema" xmlns:xs="http://www.w3.org/2001/XMLSchema" xmlns:p="http://schemas.microsoft.com/office/2006/metadata/properties" xmlns:ns2="e9f63d4b-907f-4ba3-b152-794c265c8772" xmlns:ns3="501780b4-1d23-4cca-8edd-612abd1e972f" targetNamespace="http://schemas.microsoft.com/office/2006/metadata/properties" ma:root="true" ma:fieldsID="2672c15b030585f78dda2e6eec4edbe4" ns2:_="" ns3:_="">
    <xsd:import namespace="e9f63d4b-907f-4ba3-b152-794c265c8772"/>
    <xsd:import namespace="501780b4-1d23-4cca-8edd-612abd1e972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LengthInSeconds" minOccurs="0"/>
                <xsd:element ref="ns2:Descriptionoffil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f63d4b-907f-4ba3-b152-794c265c8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1ab7d7c8-d26e-4784-b3b0-435dfa4874f3"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Descriptionoffile" ma:index="22" nillable="true" ma:displayName="Description of file" ma:description="This is a way to describe what this file is and how it relates to the project." ma:format="Dropdown" ma:internalName="Descriptionoffile">
      <xsd:simpleType>
        <xsd:restriction base="dms:Note">
          <xsd:maxLength value="255"/>
        </xsd:restriction>
      </xsd:simpleType>
    </xsd:element>
    <xsd:element name="Status" ma:index="23" nillable="true" ma:displayName="Status" ma:description="This is the status of this document." ma:format="Dropdown" ma:internalName="Status">
      <xsd:simpleType>
        <xsd:restriction base="dms:Choice">
          <xsd:enumeration value="Created (doc is not edited/reviewed)"/>
          <xsd:enumeration value="Draft"/>
          <xsd:enumeration value="Under Review"/>
          <xsd:enumeration value="Final"/>
          <xsd:enumeration value="Expired"/>
          <xsd:enumeration value="Cancelled"/>
          <xsd:enumeration value="Approved"/>
        </xsd:restriction>
      </xsd:simpleType>
    </xsd:element>
  </xsd:schema>
  <xsd:schema xmlns:xsd="http://www.w3.org/2001/XMLSchema" xmlns:xs="http://www.w3.org/2001/XMLSchema" xmlns:dms="http://schemas.microsoft.com/office/2006/documentManagement/types" xmlns:pc="http://schemas.microsoft.com/office/infopath/2007/PartnerControls" targetNamespace="501780b4-1d23-4cca-8edd-612abd1e972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57ff2e5c-ecec-4c5d-923c-8947832acf78}" ma:internalName="TaxCatchAll" ma:showField="CatchAllData" ma:web="501780b4-1d23-4cca-8edd-612abd1e972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9f63d4b-907f-4ba3-b152-794c265c8772">
      <Terms xmlns="http://schemas.microsoft.com/office/infopath/2007/PartnerControls"/>
    </lcf76f155ced4ddcb4097134ff3c332f>
    <TaxCatchAll xmlns="501780b4-1d23-4cca-8edd-612abd1e972f" xsi:nil="true"/>
    <Status xmlns="e9f63d4b-907f-4ba3-b152-794c265c8772" xsi:nil="true"/>
    <Descriptionoffile xmlns="e9f63d4b-907f-4ba3-b152-794c265c8772" xsi:nil="true"/>
  </documentManagement>
</p:properties>
</file>

<file path=customXml/itemProps1.xml><?xml version="1.0" encoding="utf-8"?>
<ds:datastoreItem xmlns:ds="http://schemas.openxmlformats.org/officeDocument/2006/customXml" ds:itemID="{D84396E8-9825-4793-8A62-37F4BA8B3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f63d4b-907f-4ba3-b152-794c265c8772"/>
    <ds:schemaRef ds:uri="501780b4-1d23-4cca-8edd-612abd1e97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741BF6-D92F-4B6B-8F01-FF7B12ED196C}">
  <ds:schemaRefs>
    <ds:schemaRef ds:uri="http://schemas.microsoft.com/sharepoint/v3/contenttype/forms"/>
  </ds:schemaRefs>
</ds:datastoreItem>
</file>

<file path=customXml/itemProps3.xml><?xml version="1.0" encoding="utf-8"?>
<ds:datastoreItem xmlns:ds="http://schemas.openxmlformats.org/officeDocument/2006/customXml" ds:itemID="{FB27524F-F95E-4A1C-99B8-CC79C65F7EAA}">
  <ds:schemaRefs>
    <ds:schemaRef ds:uri="http://purl.org/dc/terms/"/>
    <ds:schemaRef ds:uri="http://www.w3.org/XML/1998/namespace"/>
    <ds:schemaRef ds:uri="http://purl.org/dc/elements/1.1/"/>
    <ds:schemaRef ds:uri="http://schemas.microsoft.com/office/2006/documentManagement/types"/>
    <ds:schemaRef ds:uri="501780b4-1d23-4cca-8edd-612abd1e972f"/>
    <ds:schemaRef ds:uri="e9f63d4b-907f-4ba3-b152-794c265c8772"/>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Instructions</vt:lpstr>
      <vt:lpstr>Request</vt:lpstr>
      <vt:lpstr>Shipper</vt:lpstr>
      <vt:lpstr>Item</vt:lpstr>
      <vt:lpstr>Attachments</vt:lpstr>
      <vt:lpstr>Clusters</vt:lpstr>
      <vt:lpstr>Country of Origin</vt:lpstr>
      <vt:lpstr>LOBs</vt:lpstr>
      <vt:lpstr>Changes</vt:lpstr>
      <vt:lpstr>Cluster</vt:lpstr>
      <vt:lpstr>Country</vt:lpstr>
      <vt:lpstr>ISO</vt:lpstr>
      <vt:lpstr>LOBs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Mackowick, John</dc:creator>
  <cp:keywords/>
  <dc:description/>
  <cp:lastModifiedBy>Mackowick, John</cp:lastModifiedBy>
  <cp:revision/>
  <dcterms:created xsi:type="dcterms:W3CDTF">2024-06-05T17:47:22Z</dcterms:created>
  <dcterms:modified xsi:type="dcterms:W3CDTF">2026-08-25T15:07:56Z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0x010100CDC6CFA0846D8C479F142E05908199CB</vt:lpwstr>
  </property>
</Properties>
</file>